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3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0">Hoja1!$A$2:$M$88</definedName>
    <definedName name="_xlnm.Print_Area" localSheetId="1">Hoja2!$B$3:$D$78</definedName>
    <definedName name="_xlnm.Print_Area" localSheetId="3">Hoja4!$B$2:$Q$163</definedName>
    <definedName name="_xlnm.Print_Titles" localSheetId="0">Hoja1!$2:$5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Q77" i="4"/>
  <c r="Q79" i="4" s="1"/>
  <c r="P77" i="4"/>
  <c r="P79" i="4" s="1"/>
  <c r="O77" i="4"/>
  <c r="O79" i="4" s="1"/>
  <c r="N77" i="4"/>
  <c r="N79" i="4" s="1"/>
  <c r="M77" i="4"/>
  <c r="M79" i="4" s="1"/>
  <c r="L77" i="4"/>
  <c r="L79" i="4" s="1"/>
  <c r="K77" i="4"/>
  <c r="K79" i="4" s="1"/>
  <c r="J77" i="4"/>
  <c r="J79" i="4" s="1"/>
  <c r="I77" i="4"/>
  <c r="I79" i="4" s="1"/>
  <c r="H77" i="4"/>
  <c r="H79" i="4" s="1"/>
  <c r="G77" i="4"/>
  <c r="G79" i="4" s="1"/>
  <c r="P20" i="1" l="1"/>
  <c r="O20" i="1"/>
  <c r="R10" i="1"/>
  <c r="P10" i="1"/>
  <c r="R11" i="1"/>
  <c r="P11" i="1"/>
  <c r="C71" i="2" l="1"/>
  <c r="C73" i="2" s="1"/>
  <c r="D77" i="1"/>
  <c r="E77" i="1"/>
  <c r="F77" i="1"/>
  <c r="G77" i="1"/>
  <c r="H77" i="1"/>
  <c r="I77" i="1"/>
  <c r="J77" i="1"/>
  <c r="K77" i="1"/>
  <c r="M77" i="1"/>
  <c r="C77" i="1"/>
  <c r="D74" i="1"/>
  <c r="E74" i="1"/>
  <c r="F74" i="1"/>
  <c r="G74" i="1"/>
  <c r="H74" i="1"/>
  <c r="I74" i="1"/>
  <c r="J74" i="1"/>
  <c r="K74" i="1"/>
  <c r="L74" i="1"/>
  <c r="L77" i="1" s="1"/>
  <c r="M74" i="1"/>
  <c r="C74" i="1"/>
  <c r="C60" i="2" l="1"/>
  <c r="C76" i="2" l="1"/>
  <c r="C78" i="2" s="1"/>
  <c r="C79" i="2" s="1"/>
</calcChain>
</file>

<file path=xl/sharedStrings.xml><?xml version="1.0" encoding="utf-8"?>
<sst xmlns="http://schemas.openxmlformats.org/spreadsheetml/2006/main" count="1223" uniqueCount="360">
  <si>
    <t>OPD BOSQUE LA PRIMAVERA</t>
  </si>
  <si>
    <t>Periodo 1 al 1 Quincenal del 01/01/2019 al 15/01/2019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</si>
  <si>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</si>
  <si>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</si>
  <si>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</si>
  <si>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</si>
  <si>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</si>
  <si>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</si>
  <si>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*TOTAL* *PERCEPCIONES*</t>
  </si>
  <si>
    <t>I.S.R. (sp)</t>
  </si>
  <si>
    <t>11.5% IPEJAL</t>
  </si>
  <si>
    <t>IPEJAL Prestamo Hipotecario</t>
  </si>
  <si>
    <t>Abono PCP</t>
  </si>
  <si>
    <t>Abono PMP</t>
  </si>
  <si>
    <t>*TOTAL* *DEDUCCIONES*</t>
  </si>
  <si>
    <t>*NETO*</t>
  </si>
  <si>
    <t>Departamento 1 Gestion y Administracion</t>
  </si>
  <si>
    <t>001</t>
  </si>
  <si>
    <t>Valtierra Azotla Marciano</t>
  </si>
  <si>
    <t>002</t>
  </si>
  <si>
    <t>Sanchez Palomino Sofia</t>
  </si>
  <si>
    <t>004</t>
  </si>
  <si>
    <t>Jimenez Rodriguez Victoria</t>
  </si>
  <si>
    <t>006</t>
  </si>
  <si>
    <t>Aguilera Jaime Patricia Magdalena</t>
  </si>
  <si>
    <t>008</t>
  </si>
  <si>
    <t>Rivas Neri Silverio</t>
  </si>
  <si>
    <t>028</t>
  </si>
  <si>
    <t>Hernandez Jacobo Zaydda Yakary</t>
  </si>
  <si>
    <t>062</t>
  </si>
  <si>
    <t>Alvarez Avalos Maria De Lourdes</t>
  </si>
  <si>
    <t>067</t>
  </si>
  <si>
    <t>Lomelí Delgado Dalia Citlhaly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</si>
  <si>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</si>
  <si>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</si>
  <si>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</si>
  <si>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</si>
  <si>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</si>
  <si>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</si>
  <si>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</si>
  <si>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070</t>
  </si>
  <si>
    <t>Rodríguez Macias María Montserrat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</si>
  <si>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</si>
  <si>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</si>
  <si>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</si>
  <si>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</si>
  <si>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</si>
  <si>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</si>
  <si>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</si>
  <si>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</si>
  <si>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</si>
  <si>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</si>
  <si>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</si>
  <si>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</si>
  <si>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</si>
  <si>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</si>
  <si>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</si>
  <si>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</si>
  <si>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</si>
  <si>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</si>
  <si>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</si>
  <si>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</si>
  <si>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</si>
  <si>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Departamento 4 Proteccion y Vigilancia</t>
  </si>
  <si>
    <t>000</t>
  </si>
  <si>
    <t>Leal Aguayo Hector Javier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</si>
  <si>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</si>
  <si>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</si>
  <si>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</si>
  <si>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</si>
  <si>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</si>
  <si>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</si>
  <si>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015</t>
  </si>
  <si>
    <t>De Anda Ochoa Jose De Jesus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</si>
  <si>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</si>
  <si>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</si>
  <si>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</si>
  <si>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</si>
  <si>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</si>
  <si>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</si>
  <si>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</si>
  <si>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</si>
  <si>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</si>
  <si>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</si>
  <si>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</si>
  <si>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</si>
  <si>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</si>
  <si>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</si>
  <si>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</si>
  <si>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</si>
  <si>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</si>
  <si>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</si>
  <si>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</si>
  <si>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</si>
  <si>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</si>
  <si>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</si>
  <si>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</si>
  <si>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</si>
  <si>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</si>
  <si>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</si>
  <si>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</si>
  <si>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</si>
  <si>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036</t>
  </si>
  <si>
    <t>Gutierrez Perez Ivan Israel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</si>
  <si>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</si>
  <si>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</si>
  <si>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</si>
  <si>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</si>
  <si>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</si>
  <si>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</si>
  <si>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</si>
  <si>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</si>
  <si>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</si>
  <si>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</si>
  <si>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076</t>
  </si>
  <si>
    <t>Contreras Lira Carlos</t>
  </si>
  <si>
    <t>077</t>
  </si>
  <si>
    <t>Valentin  Hernandez Pedro</t>
  </si>
  <si>
    <t>Departamento 5 Cultura Y Conocimiento</t>
  </si>
  <si>
    <t>039</t>
  </si>
  <si>
    <t>De La Cruz Ornelas Xochitl</t>
  </si>
  <si>
    <t xml:space="preserve">  =============</t>
  </si>
  <si>
    <t>Total Gral.</t>
  </si>
  <si>
    <t xml:space="preserve"> </t>
  </si>
  <si>
    <t xml:space="preserve">Elaboro </t>
  </si>
  <si>
    <t>Reviso</t>
  </si>
  <si>
    <t>LCP MARIA DE LOURDES ALVAREZ AVALOS</t>
  </si>
  <si>
    <t>MTRA. PATRICIA M AGUILERA JAIME</t>
  </si>
  <si>
    <t>CONTADORA</t>
  </si>
  <si>
    <t>DIRECTOR ADMINISTRATIVO</t>
  </si>
  <si>
    <t>Autoriza</t>
  </si>
  <si>
    <t>MTRO. MARCIANO VALTIERRA AZOTLA</t>
  </si>
  <si>
    <t>DIRECTOR GENERAL OPD BOSQUE LA PRIMAVERA</t>
  </si>
  <si>
    <t>Carmona Campos Ricardo</t>
  </si>
  <si>
    <t>Casas Lara Manuel</t>
  </si>
  <si>
    <t>Casas Lara Ricardo</t>
  </si>
  <si>
    <t xml:space="preserve">Gutierrez Mercado Fernando </t>
  </si>
  <si>
    <t>Hernández Hernández  Santos</t>
  </si>
  <si>
    <t>Jimenez Hernandez Francisco Javier</t>
  </si>
  <si>
    <t>Martinez Soto Fidel Gustavo</t>
  </si>
  <si>
    <t>Mendoza Olmeda Reyes</t>
  </si>
  <si>
    <t xml:space="preserve">Mercado Lopez Victor Manuel </t>
  </si>
  <si>
    <t>Meza Palomares Martín</t>
  </si>
  <si>
    <t>Montaño Terriquez Felipe De Jesús</t>
  </si>
  <si>
    <t>Ortíz Orozco  Luis Antonio</t>
  </si>
  <si>
    <t>Ramos Gómez César</t>
  </si>
  <si>
    <t>Suárez Madrigal Mauricio</t>
  </si>
  <si>
    <t xml:space="preserve">Vidal Lopez Francisco Javier </t>
  </si>
  <si>
    <t>01004319192</t>
  </si>
  <si>
    <t>101</t>
  </si>
  <si>
    <t>AGUILERA JAIME PATRICIA MAGDALENA</t>
  </si>
  <si>
    <t>01004319222</t>
  </si>
  <si>
    <t>104</t>
  </si>
  <si>
    <t>ALCANTAR TORRES JOSE ALEJANDRO</t>
  </si>
  <si>
    <t>01004319230</t>
  </si>
  <si>
    <t>105</t>
  </si>
  <si>
    <t>ALVARADO GUZMAN ALEJANDRO CONCEPCION</t>
  </si>
  <si>
    <t>01004319249</t>
  </si>
  <si>
    <t>106</t>
  </si>
  <si>
    <t>ALVARADO GUZMAN JOSUE OLIVERIO</t>
  </si>
  <si>
    <t>01004319257</t>
  </si>
  <si>
    <t>107</t>
  </si>
  <si>
    <t>ALVAREZ AVALOS MARIA DE LOURDES</t>
  </si>
  <si>
    <t>01004319265</t>
  </si>
  <si>
    <t>108</t>
  </si>
  <si>
    <t>ARANDA AVELAR RODOLFO</t>
  </si>
  <si>
    <t>01004319281</t>
  </si>
  <si>
    <t>220</t>
  </si>
  <si>
    <t>BANUELOS CASTANEDA OSCAR IVAN</t>
  </si>
  <si>
    <t>01004346750</t>
  </si>
  <si>
    <t>171</t>
  </si>
  <si>
    <t>CALDERON CHAVARIN JUAN CARLOS</t>
  </si>
  <si>
    <t>01004319346</t>
  </si>
  <si>
    <t>112</t>
  </si>
  <si>
    <t>CALDERON FIGUEROA LEOPOLDO</t>
  </si>
  <si>
    <t>01004319354</t>
  </si>
  <si>
    <t>113</t>
  </si>
  <si>
    <t>CALDERON LARA MARIO ANTONIO</t>
  </si>
  <si>
    <t>01004319400</t>
  </si>
  <si>
    <t>118</t>
  </si>
  <si>
    <t>CENDEJAS DUENAS JOSE LUIS</t>
  </si>
  <si>
    <t>01001405943</t>
  </si>
  <si>
    <t>230</t>
  </si>
  <si>
    <t>CONTRERAS LIRA CARLOS</t>
  </si>
  <si>
    <t>01004319419</t>
  </si>
  <si>
    <t>119</t>
  </si>
  <si>
    <t>CORONA NAVARRO MARGARITO</t>
  </si>
  <si>
    <t>01004319435</t>
  </si>
  <si>
    <t>121</t>
  </si>
  <si>
    <t>DE ANDA OCHOA JOSE DE JESUS</t>
  </si>
  <si>
    <t>01004319443</t>
  </si>
  <si>
    <t>122</t>
  </si>
  <si>
    <t>DE LA CRUZ ORNELAS XOCHITL</t>
  </si>
  <si>
    <t>01004319451</t>
  </si>
  <si>
    <t>123</t>
  </si>
  <si>
    <t>DE LA ROSA VAZQUEZ MARTIN</t>
  </si>
  <si>
    <t>01004319494</t>
  </si>
  <si>
    <t>125</t>
  </si>
  <si>
    <t>FLORES RAMIREZ MANUEL ARMANDO</t>
  </si>
  <si>
    <t>01004319524</t>
  </si>
  <si>
    <t>128</t>
  </si>
  <si>
    <t>GARCIA MARTINEZ SERGIO ISRAEL</t>
  </si>
  <si>
    <t>01004319540</t>
  </si>
  <si>
    <t>130</t>
  </si>
  <si>
    <t>GOMEZ SOLIS RAMON</t>
  </si>
  <si>
    <t>01004319567</t>
  </si>
  <si>
    <t>132</t>
  </si>
  <si>
    <t>GONZALEZ JUAREZ CESAR</t>
  </si>
  <si>
    <t>01004319575</t>
  </si>
  <si>
    <t>133</t>
  </si>
  <si>
    <t>GONZALEZ ZUNIGA JUAN PABLO</t>
  </si>
  <si>
    <t>01004450906</t>
  </si>
  <si>
    <t>172</t>
  </si>
  <si>
    <t>GUTIERREZ CACIQUE JESUS</t>
  </si>
  <si>
    <t>01004319613</t>
  </si>
  <si>
    <t>137</t>
  </si>
  <si>
    <t>GUTIERREZ PEREZ IVAN ISRAEL</t>
  </si>
  <si>
    <t>01004319648</t>
  </si>
  <si>
    <t>139</t>
  </si>
  <si>
    <t>HERNANDEZ JACOBO ZAYDDA YAKARY</t>
  </si>
  <si>
    <t>01004319664</t>
  </si>
  <si>
    <t>141</t>
  </si>
  <si>
    <t>HUERTA CRUZ GERARDO</t>
  </si>
  <si>
    <t>01004319672</t>
  </si>
  <si>
    <t>142</t>
  </si>
  <si>
    <t>HUERTA MARTINEZ EFREN GERARDO</t>
  </si>
  <si>
    <t>01004319699</t>
  </si>
  <si>
    <t>144</t>
  </si>
  <si>
    <t>JIMENEZ RODRIGUEZ VICTORIA</t>
  </si>
  <si>
    <t>01004319702</t>
  </si>
  <si>
    <t>145</t>
  </si>
  <si>
    <t>LEAL AGUAYO HECTOR JAVIER</t>
  </si>
  <si>
    <t>01004319710</t>
  </si>
  <si>
    <t>146</t>
  </si>
  <si>
    <t>LEMUS ARCIGA JOSE ALBERTO</t>
  </si>
  <si>
    <t>01004364961</t>
  </si>
  <si>
    <t>169</t>
  </si>
  <si>
    <t>LOMELI DELGADO DALIA CITLHALY</t>
  </si>
  <si>
    <t>01004319788</t>
  </si>
  <si>
    <t>151</t>
  </si>
  <si>
    <t>OSNAYA PEREZ OSCAR ALEJANDRO</t>
  </si>
  <si>
    <t>01004509951</t>
  </si>
  <si>
    <t>175</t>
  </si>
  <si>
    <t>PELAYO PALOMARES JORGE</t>
  </si>
  <si>
    <t>01004319796</t>
  </si>
  <si>
    <t>152</t>
  </si>
  <si>
    <t>PEREZ HERNANDEZ JUAN GABRIEL</t>
  </si>
  <si>
    <t>01004319826</t>
  </si>
  <si>
    <t>154</t>
  </si>
  <si>
    <t>RIVAS NERI SILVERIO</t>
  </si>
  <si>
    <t>01004364988</t>
  </si>
  <si>
    <t>170</t>
  </si>
  <si>
    <t>RODRIGUEZ GARCIA RAMON ALEJANDRO</t>
  </si>
  <si>
    <t>01004346769</t>
  </si>
  <si>
    <t>173</t>
  </si>
  <si>
    <t>RODRIGUEZ MACIAS MARIA MONTSERRAT</t>
  </si>
  <si>
    <t>01004319834</t>
  </si>
  <si>
    <t>155</t>
  </si>
  <si>
    <t>RODRIGUEZ OLIVAREZ ISRAEL</t>
  </si>
  <si>
    <t>01004319842</t>
  </si>
  <si>
    <t>156</t>
  </si>
  <si>
    <t>SALMERON MERCADO LUIS FERNANDO</t>
  </si>
  <si>
    <t>01004319850</t>
  </si>
  <si>
    <t>157</t>
  </si>
  <si>
    <t>SANCHEZ PADILLA GUILLERMO</t>
  </si>
  <si>
    <t>01004319869</t>
  </si>
  <si>
    <t>158</t>
  </si>
  <si>
    <t>SANCHEZ PALOMINO SOFIA</t>
  </si>
  <si>
    <t>01004450914</t>
  </si>
  <si>
    <t>174</t>
  </si>
  <si>
    <t>SANCHEZ ROSALES JOSE</t>
  </si>
  <si>
    <t>01004319893</t>
  </si>
  <si>
    <t>161</t>
  </si>
  <si>
    <t>SOLIS VILLANUEVA JOSE LUIS</t>
  </si>
  <si>
    <t>01004319915</t>
  </si>
  <si>
    <t>162</t>
  </si>
  <si>
    <t>TORRES CARMONA FRANCISCO ALEJANDRO</t>
  </si>
  <si>
    <t>01004319923</t>
  </si>
  <si>
    <t>163</t>
  </si>
  <si>
    <t>TOVAR GONZALEZ ALEJANDRO</t>
  </si>
  <si>
    <t>01004319931</t>
  </si>
  <si>
    <t>164</t>
  </si>
  <si>
    <t>URIBE CASAS LUIS ALBERTO</t>
  </si>
  <si>
    <t>01004319958</t>
  </si>
  <si>
    <t>165</t>
  </si>
  <si>
    <t>VALDEZ GAMBOA JUAN PABLO</t>
  </si>
  <si>
    <t>01001405984</t>
  </si>
  <si>
    <t>231</t>
  </si>
  <si>
    <t>VALENTIN HERNANDEZ PEDRO</t>
  </si>
  <si>
    <t>01004319974</t>
  </si>
  <si>
    <t>166</t>
  </si>
  <si>
    <t>VAZQUEZ ELIZARRARAZ JUAN PABLO</t>
  </si>
  <si>
    <t>01004319370</t>
  </si>
  <si>
    <t>115</t>
  </si>
  <si>
    <t>CARMONA CAMPOS RICARDO</t>
  </si>
  <si>
    <t>01004319397</t>
  </si>
  <si>
    <t>117</t>
  </si>
  <si>
    <t>CASAS LARA MANUEL</t>
  </si>
  <si>
    <t>01004319591</t>
  </si>
  <si>
    <t>135</t>
  </si>
  <si>
    <t>GUTIERREZ MERCADO FERNANDO</t>
  </si>
  <si>
    <t>01004319621</t>
  </si>
  <si>
    <t>138</t>
  </si>
  <si>
    <t>HERNANDEZ HERNANDEZ SANTOS</t>
  </si>
  <si>
    <t>01004319680</t>
  </si>
  <si>
    <t>143</t>
  </si>
  <si>
    <t>JIMENEZ HERNANDEZ FRANCISCO JAVIER</t>
  </si>
  <si>
    <t>01004319729</t>
  </si>
  <si>
    <t>147</t>
  </si>
  <si>
    <t>MARTINEZ SOTO FIDEL GUSTAVO</t>
  </si>
  <si>
    <t>01004319737</t>
  </si>
  <si>
    <t>148</t>
  </si>
  <si>
    <t>MENDOZA OLMEDA REYES</t>
  </si>
  <si>
    <t>01004319745</t>
  </si>
  <si>
    <t>149</t>
  </si>
  <si>
    <t>MERCADO LOPEZ VICTOR MANUEL</t>
  </si>
  <si>
    <t>01004319761</t>
  </si>
  <si>
    <t>150</t>
  </si>
  <si>
    <t>ORTIZ OROZCO LUIS ANTONIO</t>
  </si>
  <si>
    <t>01004319982</t>
  </si>
  <si>
    <t>179</t>
  </si>
  <si>
    <t>VIDAL LOPEZ FRANCISCO JAVIER</t>
  </si>
  <si>
    <t>Primara Quincena Ene 2019</t>
  </si>
  <si>
    <t>cheque</t>
  </si>
  <si>
    <t>Total</t>
  </si>
  <si>
    <t>Nomina Quincenal</t>
  </si>
  <si>
    <t>Nomina HAS</t>
  </si>
  <si>
    <t>transf</t>
  </si>
  <si>
    <t>Carrillo Rodriguez Ma Cruz</t>
  </si>
  <si>
    <t>Bruto Quincenal</t>
  </si>
  <si>
    <t>Neto Quincenal</t>
  </si>
  <si>
    <t>Bruto Mensual</t>
  </si>
  <si>
    <t>Beto Mensual</t>
  </si>
  <si>
    <t>Dirección De Restauración y Conservación</t>
  </si>
  <si>
    <t>Puesto</t>
  </si>
  <si>
    <t>Nivel</t>
  </si>
  <si>
    <t>Genero</t>
  </si>
  <si>
    <t>DIRECTOR GENERAL</t>
  </si>
  <si>
    <t>M</t>
  </si>
  <si>
    <t>SECRETARIA DIR. GRAL.</t>
  </si>
  <si>
    <t>F</t>
  </si>
  <si>
    <t>COORDINADOR ADMIN.</t>
  </si>
  <si>
    <t>DIRECTOR DE ÁREA</t>
  </si>
  <si>
    <t>CHOFER DE CAMIÓN</t>
  </si>
  <si>
    <t>TEC. ESP EN DISEÑO G.</t>
  </si>
  <si>
    <t xml:space="preserve">CONTADOR </t>
  </si>
  <si>
    <t>ABOGADO ESPZADO.</t>
  </si>
  <si>
    <t>TÉC. EN PLANEACIÓN (SIG)</t>
  </si>
  <si>
    <t xml:space="preserve">TÉC. ESP. AMBIENTAL </t>
  </si>
  <si>
    <t>COORD PROT (INCENDIOS)</t>
  </si>
  <si>
    <t>BRIGADISTA</t>
  </si>
  <si>
    <t>JEFE DE BRIGADISTA</t>
  </si>
  <si>
    <t>VIGILANTE DE CASETA</t>
  </si>
  <si>
    <t>GUARDABOSQUES</t>
  </si>
  <si>
    <t xml:space="preserve">GUARDABOSQUES </t>
  </si>
  <si>
    <t>TORRERO</t>
  </si>
  <si>
    <t>TOTAL DEDUCCIONES</t>
  </si>
  <si>
    <t>Periodo 2 al 2 Quincenal del 16/01/2019 al 31/01/2019</t>
  </si>
  <si>
    <t>Reg Pat IMSS: 00000000000,Z2936975387</t>
  </si>
  <si>
    <t>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</si>
</sst>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$&quot;#,##0.00"/>
    <numFmt numFmtId="165" formatCode="#00"/>
    <numFmt numFmtId="166" formatCode="#000"/>
    <numFmt numFmtId="167" formatCode="0&quot;,&quot;000&quot;.&quot;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  <font>
      <sz val="12"/>
      <color rgb="FFFF99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52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8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FD"/>
      </left>
      <right style="thin">
        <color indexed="64"/>
      </right>
      <top style="thin">
        <color rgb="FF0000FD"/>
      </top>
      <bottom style="double">
        <color rgb="FF0000F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6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3" fontId="11" fillId="0" borderId="0" xfId="2" applyFont="1"/>
    <xf numFmtId="43" fontId="12" fillId="0" borderId="0" xfId="2" applyFont="1"/>
    <xf numFmtId="0" fontId="13" fillId="2" borderId="5" xfId="0" applyFont="1" applyFill="1" applyBorder="1" applyAlignment="1">
      <alignment horizontal="center" wrapText="1"/>
    </xf>
    <xf numFmtId="43" fontId="14" fillId="2" borderId="5" xfId="2" applyFont="1" applyFill="1" applyBorder="1" applyAlignment="1">
      <alignment horizontal="center" wrapText="1"/>
    </xf>
    <xf numFmtId="0" fontId="11" fillId="0" borderId="4" xfId="0" applyFont="1" applyBorder="1"/>
    <xf numFmtId="43" fontId="11" fillId="0" borderId="4" xfId="2" applyFont="1" applyBorder="1"/>
    <xf numFmtId="165" fontId="15" fillId="0" borderId="6" xfId="0" applyNumberFormat="1" applyFont="1" applyFill="1" applyBorder="1" applyAlignment="1" applyProtection="1">
      <alignment horizontal="center"/>
      <protection locked="0"/>
    </xf>
    <xf numFmtId="1" fontId="15" fillId="0" borderId="6" xfId="0" applyNumberFormat="1" applyFont="1" applyFill="1" applyBorder="1" applyAlignment="1" applyProtection="1">
      <alignment horizontal="center"/>
      <protection locked="0"/>
    </xf>
    <xf numFmtId="166" fontId="15" fillId="0" borderId="6" xfId="0" applyNumberFormat="1" applyFont="1" applyFill="1" applyBorder="1" applyAlignment="1" applyProtection="1">
      <alignment horizontal="center"/>
      <protection locked="0"/>
    </xf>
    <xf numFmtId="49" fontId="16" fillId="0" borderId="6" xfId="0" applyNumberFormat="1" applyFont="1" applyFill="1" applyBorder="1" applyProtection="1">
      <protection locked="0"/>
    </xf>
    <xf numFmtId="167" fontId="16" fillId="0" borderId="6" xfId="0" applyNumberFormat="1" applyFont="1" applyFill="1" applyBorder="1" applyProtection="1">
      <protection locked="0"/>
    </xf>
    <xf numFmtId="49" fontId="15" fillId="0" borderId="6" xfId="0" applyNumberFormat="1" applyFont="1" applyFill="1" applyBorder="1" applyProtection="1">
      <protection locked="0"/>
    </xf>
    <xf numFmtId="49" fontId="15" fillId="0" borderId="6" xfId="0" applyNumberFormat="1" applyFont="1" applyFill="1" applyBorder="1" applyAlignment="1" applyProtection="1">
      <alignment horizontal="left"/>
      <protection locked="0"/>
    </xf>
    <xf numFmtId="165" fontId="15" fillId="0" borderId="6" xfId="0" applyNumberFormat="1" applyFont="1" applyBorder="1" applyAlignment="1" applyProtection="1">
      <alignment horizontal="center"/>
      <protection locked="0"/>
    </xf>
    <xf numFmtId="1" fontId="15" fillId="0" borderId="6" xfId="0" applyNumberFormat="1" applyFont="1" applyBorder="1" applyAlignment="1" applyProtection="1">
      <alignment horizontal="center"/>
      <protection locked="0"/>
    </xf>
    <xf numFmtId="166" fontId="15" fillId="0" borderId="6" xfId="0" applyNumberFormat="1" applyFont="1" applyBorder="1" applyAlignment="1" applyProtection="1">
      <alignment horizontal="center"/>
      <protection locked="0"/>
    </xf>
    <xf numFmtId="49" fontId="16" fillId="0" borderId="6" xfId="0" applyNumberFormat="1" applyFont="1" applyBorder="1" applyProtection="1">
      <protection locked="0"/>
    </xf>
    <xf numFmtId="167" fontId="16" fillId="0" borderId="6" xfId="0" applyNumberFormat="1" applyFont="1" applyBorder="1" applyProtection="1">
      <protection locked="0"/>
    </xf>
    <xf numFmtId="49" fontId="15" fillId="0" borderId="6" xfId="0" applyNumberFormat="1" applyFont="1" applyBorder="1" applyProtection="1">
      <protection locked="0"/>
    </xf>
    <xf numFmtId="43" fontId="13" fillId="0" borderId="4" xfId="2" applyFont="1" applyBorder="1"/>
    <xf numFmtId="0" fontId="13" fillId="0" borderId="4" xfId="0" applyFont="1" applyBorder="1"/>
    <xf numFmtId="0" fontId="2" fillId="0" borderId="0" xfId="0" applyFont="1" applyAlignment="1">
      <alignment horizontal="center"/>
    </xf>
    <xf numFmtId="43" fontId="2" fillId="0" borderId="0" xfId="2" applyFont="1"/>
    <xf numFmtId="43" fontId="2" fillId="0" borderId="4" xfId="2" applyFont="1" applyBorder="1"/>
    <xf numFmtId="0" fontId="6" fillId="0" borderId="0" xfId="0" applyFo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vertical="center"/>
    </xf>
    <xf numFmtId="0" fontId="8" fillId="2" borderId="7" xfId="0" applyFont="1" applyFill="1" applyBorder="1" applyAlignment="1">
      <alignment horizontal="center" wrapText="1"/>
    </xf>
    <xf numFmtId="49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164" fontId="6" fillId="0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2" builtinId="3"/>
    <cellStyle name="Millares 2" xfId="1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showGridLines="0" workbookViewId="0">
      <pane xSplit="1" ySplit="5" topLeftCell="B68" activePane="bottomRight" state="frozen"/>
      <selection pane="topRight" activeCell="B1" sqref="B1"/>
      <selection pane="bottomLeft" activeCell="A9" sqref="A9"/>
      <selection pane="bottomRight" activeCell="A2" sqref="A2:M77"/>
    </sheetView>
  </sheetViews>
  <sheetFormatPr baseColWidth="10" defaultRowHeight="11.25" x14ac:dyDescent="0.2"/>
  <cols>
    <col min="1" max="1" width="4.5703125" style="2" customWidth="1"/>
    <col min="2" max="2" width="25.42578125" style="1" customWidth="1"/>
    <col min="3" max="13" width="10.140625" style="1" customWidth="1"/>
    <col min="14" max="14" width="2" style="1" customWidth="1"/>
    <col min="15" max="15" width="13.28515625" style="1" customWidth="1"/>
    <col min="16" max="16" width="10.140625" style="1" customWidth="1"/>
    <col min="17" max="17" width="11.42578125" style="1"/>
    <col min="18" max="18" width="10.140625" style="1" customWidth="1"/>
    <col min="19" max="16384" width="11.42578125" style="1"/>
  </cols>
  <sheetData>
    <row r="1" spans="1:18" ht="18" customHeight="1" x14ac:dyDescent="0.25">
      <c r="A1" s="3"/>
      <c r="B1" s="58" t="s">
        <v>123</v>
      </c>
      <c r="C1" s="59"/>
      <c r="D1" s="59"/>
    </row>
    <row r="2" spans="1:18" ht="24.9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8" ht="15" customHeight="1" x14ac:dyDescent="0.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8" ht="15" customHeight="1" x14ac:dyDescent="0.2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8" s="4" customFormat="1" ht="34.5" thickBo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8" t="s">
        <v>14</v>
      </c>
      <c r="M5" s="9" t="s">
        <v>15</v>
      </c>
      <c r="Q5" s="45"/>
    </row>
    <row r="6" spans="1:18" ht="12" thickTop="1" x14ac:dyDescent="0.2">
      <c r="A6" s="10" t="s">
        <v>16</v>
      </c>
    </row>
    <row r="7" spans="1:18" x14ac:dyDescent="0.2">
      <c r="A7" s="2" t="s">
        <v>17</v>
      </c>
      <c r="B7" s="1" t="s">
        <v>18</v>
      </c>
      <c r="C7" s="11">
        <v>31483.95</v>
      </c>
      <c r="D7" s="11">
        <v>1144</v>
      </c>
      <c r="E7" s="11">
        <v>808.5</v>
      </c>
      <c r="F7" s="11">
        <v>33436.449999999997</v>
      </c>
      <c r="G7" s="11">
        <v>7913.88</v>
      </c>
      <c r="H7" s="11">
        <v>3620.65</v>
      </c>
      <c r="I7" s="11">
        <v>0</v>
      </c>
      <c r="J7" s="11">
        <v>1767.69</v>
      </c>
      <c r="K7" s="11">
        <v>0</v>
      </c>
      <c r="L7" s="11">
        <v>13302.22</v>
      </c>
      <c r="M7" s="11">
        <v>20134.23</v>
      </c>
    </row>
    <row r="8" spans="1:18" x14ac:dyDescent="0.2">
      <c r="A8" s="2" t="s">
        <v>19</v>
      </c>
      <c r="B8" s="1" t="s">
        <v>20</v>
      </c>
      <c r="C8" s="11">
        <v>3574.64</v>
      </c>
      <c r="D8" s="11">
        <v>278.93</v>
      </c>
      <c r="E8" s="11">
        <v>177.6</v>
      </c>
      <c r="F8" s="11">
        <v>4031.17</v>
      </c>
      <c r="G8" s="11">
        <v>317.26</v>
      </c>
      <c r="H8" s="11">
        <v>411.08</v>
      </c>
      <c r="I8" s="11">
        <v>0</v>
      </c>
      <c r="J8" s="11">
        <v>1400</v>
      </c>
      <c r="K8" s="11">
        <v>0</v>
      </c>
      <c r="L8" s="11">
        <v>2128.34</v>
      </c>
      <c r="M8" s="11">
        <v>1902.83</v>
      </c>
      <c r="P8" s="48" t="s">
        <v>333</v>
      </c>
    </row>
    <row r="9" spans="1:18" x14ac:dyDescent="0.2">
      <c r="A9" s="2" t="s">
        <v>21</v>
      </c>
      <c r="B9" s="1" t="s">
        <v>22</v>
      </c>
      <c r="C9" s="11">
        <v>3768.8</v>
      </c>
      <c r="D9" s="11">
        <v>291.47000000000003</v>
      </c>
      <c r="E9" s="11">
        <v>181.07</v>
      </c>
      <c r="F9" s="11">
        <v>4241.34</v>
      </c>
      <c r="G9" s="11">
        <v>340.13</v>
      </c>
      <c r="H9" s="11">
        <v>433.41</v>
      </c>
      <c r="I9" s="11">
        <v>0</v>
      </c>
      <c r="J9" s="11">
        <v>0</v>
      </c>
      <c r="K9" s="11">
        <v>0</v>
      </c>
      <c r="L9" s="11">
        <v>773.54</v>
      </c>
      <c r="M9" s="11">
        <v>3467.8</v>
      </c>
      <c r="P9" s="45"/>
      <c r="Q9" s="45"/>
      <c r="R9" s="45"/>
    </row>
    <row r="10" spans="1:18" x14ac:dyDescent="0.2">
      <c r="A10" s="2" t="s">
        <v>23</v>
      </c>
      <c r="B10" s="1" t="s">
        <v>24</v>
      </c>
      <c r="C10" s="11">
        <v>14857</v>
      </c>
      <c r="D10" s="11">
        <v>732.5</v>
      </c>
      <c r="E10" s="11">
        <v>493.5</v>
      </c>
      <c r="F10" s="11">
        <v>16083</v>
      </c>
      <c r="G10" s="11">
        <v>2886.35</v>
      </c>
      <c r="H10" s="11">
        <v>1708.56</v>
      </c>
      <c r="I10" s="11">
        <v>0</v>
      </c>
      <c r="J10" s="11">
        <v>0</v>
      </c>
      <c r="K10" s="11">
        <v>0</v>
      </c>
      <c r="L10" s="11">
        <v>4594.91</v>
      </c>
      <c r="M10" s="11">
        <v>11488.09</v>
      </c>
      <c r="O10" s="5" t="s">
        <v>329</v>
      </c>
      <c r="P10" s="47">
        <f>+F10</f>
        <v>16083</v>
      </c>
      <c r="Q10" s="45" t="s">
        <v>330</v>
      </c>
      <c r="R10" s="47">
        <f>+M10</f>
        <v>11488.09</v>
      </c>
    </row>
    <row r="11" spans="1:18" x14ac:dyDescent="0.2">
      <c r="A11" s="2" t="s">
        <v>25</v>
      </c>
      <c r="B11" s="1" t="s">
        <v>26</v>
      </c>
      <c r="C11" s="11">
        <v>2687.76</v>
      </c>
      <c r="D11" s="11">
        <v>196.53</v>
      </c>
      <c r="E11" s="11">
        <v>121.33</v>
      </c>
      <c r="F11" s="11">
        <v>3005.62</v>
      </c>
      <c r="G11" s="11">
        <v>60.3</v>
      </c>
      <c r="H11" s="11">
        <v>309.08999999999997</v>
      </c>
      <c r="I11" s="11">
        <v>0</v>
      </c>
      <c r="J11" s="11">
        <v>0</v>
      </c>
      <c r="K11" s="11">
        <v>0</v>
      </c>
      <c r="L11" s="11">
        <v>369.39</v>
      </c>
      <c r="M11" s="11">
        <v>2636.23</v>
      </c>
      <c r="O11" s="5" t="s">
        <v>331</v>
      </c>
      <c r="P11" s="47">
        <f>+P10*2</f>
        <v>32166</v>
      </c>
      <c r="Q11" s="45" t="s">
        <v>332</v>
      </c>
      <c r="R11" s="47">
        <f>+R10*2</f>
        <v>22976.18</v>
      </c>
    </row>
    <row r="12" spans="1:18" x14ac:dyDescent="0.2">
      <c r="A12" s="2" t="s">
        <v>27</v>
      </c>
      <c r="B12" s="1" t="s">
        <v>28</v>
      </c>
      <c r="C12" s="11">
        <v>4021.36</v>
      </c>
      <c r="D12" s="11">
        <v>293.07</v>
      </c>
      <c r="E12" s="11">
        <v>183.73</v>
      </c>
      <c r="F12" s="11">
        <v>4498.16</v>
      </c>
      <c r="G12" s="11">
        <v>380.37</v>
      </c>
      <c r="H12" s="11">
        <v>462.46</v>
      </c>
      <c r="I12" s="11">
        <v>1480.37</v>
      </c>
      <c r="J12" s="11">
        <v>0</v>
      </c>
      <c r="K12" s="11">
        <v>0</v>
      </c>
      <c r="L12" s="11">
        <v>2323.1999999999998</v>
      </c>
      <c r="M12" s="11">
        <v>2174.96</v>
      </c>
    </row>
    <row r="13" spans="1:18" x14ac:dyDescent="0.2">
      <c r="A13" s="2" t="s">
        <v>29</v>
      </c>
      <c r="B13" s="1" t="s">
        <v>30</v>
      </c>
      <c r="C13" s="11">
        <v>6088.56</v>
      </c>
      <c r="D13" s="11">
        <v>332.53</v>
      </c>
      <c r="E13" s="11">
        <v>207.73</v>
      </c>
      <c r="F13" s="11">
        <v>6628.82</v>
      </c>
      <c r="G13" s="11">
        <v>777.7</v>
      </c>
      <c r="H13" s="11">
        <v>700.18</v>
      </c>
      <c r="I13" s="11">
        <v>0</v>
      </c>
      <c r="J13" s="11">
        <v>0</v>
      </c>
      <c r="K13" s="11">
        <v>0</v>
      </c>
      <c r="L13" s="11">
        <v>1477.88</v>
      </c>
      <c r="M13" s="11">
        <v>5150.9399999999996</v>
      </c>
    </row>
    <row r="14" spans="1:18" x14ac:dyDescent="0.2">
      <c r="A14" s="2" t="s">
        <v>31</v>
      </c>
      <c r="B14" s="1" t="s">
        <v>32</v>
      </c>
      <c r="C14" s="11">
        <v>3768.8</v>
      </c>
      <c r="D14" s="11">
        <v>291.47000000000003</v>
      </c>
      <c r="E14" s="11">
        <v>181.07</v>
      </c>
      <c r="F14" s="11">
        <v>4241.34</v>
      </c>
      <c r="G14" s="11">
        <v>340.13</v>
      </c>
      <c r="H14" s="11">
        <v>433.41</v>
      </c>
      <c r="I14" s="11">
        <v>0</v>
      </c>
      <c r="J14" s="11">
        <v>0</v>
      </c>
      <c r="K14" s="11">
        <v>0</v>
      </c>
      <c r="L14" s="11">
        <v>773.54</v>
      </c>
      <c r="M14" s="11">
        <v>3467.8</v>
      </c>
    </row>
    <row r="15" spans="1:18" s="5" customFormat="1" x14ac:dyDescent="0.2">
      <c r="A15" s="13" t="s">
        <v>33</v>
      </c>
      <c r="C15" s="5" t="s">
        <v>34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34</v>
      </c>
    </row>
    <row r="16" spans="1:18" x14ac:dyDescent="0.2">
      <c r="C16" s="14">
        <v>70250.87</v>
      </c>
      <c r="D16" s="14">
        <v>3560.5</v>
      </c>
      <c r="E16" s="14">
        <v>2354.5300000000002</v>
      </c>
      <c r="F16" s="14">
        <v>76165.899999999994</v>
      </c>
      <c r="G16" s="14">
        <v>13016.12</v>
      </c>
      <c r="H16" s="14">
        <v>8078.84</v>
      </c>
      <c r="I16" s="14">
        <v>1480.37</v>
      </c>
      <c r="J16" s="14">
        <v>3167.69</v>
      </c>
      <c r="K16" s="14">
        <v>0</v>
      </c>
      <c r="L16" s="14">
        <v>25743.02</v>
      </c>
      <c r="M16" s="14">
        <v>50422.879999999997</v>
      </c>
    </row>
    <row r="18" spans="1:16" x14ac:dyDescent="0.2">
      <c r="A18" s="10" t="s">
        <v>35</v>
      </c>
    </row>
    <row r="19" spans="1:16" x14ac:dyDescent="0.2">
      <c r="A19" s="2" t="s">
        <v>36</v>
      </c>
      <c r="B19" s="1" t="s">
        <v>37</v>
      </c>
      <c r="C19" s="11">
        <v>4021.36</v>
      </c>
      <c r="D19" s="11">
        <v>293.07</v>
      </c>
      <c r="E19" s="11">
        <v>183.73</v>
      </c>
      <c r="F19" s="11">
        <v>4498.16</v>
      </c>
      <c r="G19" s="11">
        <v>380.37</v>
      </c>
      <c r="H19" s="11">
        <v>462.46</v>
      </c>
      <c r="I19" s="11">
        <v>0</v>
      </c>
      <c r="J19" s="11">
        <v>0</v>
      </c>
      <c r="K19" s="11">
        <v>0</v>
      </c>
      <c r="L19" s="11">
        <v>842.83</v>
      </c>
      <c r="M19" s="11">
        <v>3655.33</v>
      </c>
    </row>
    <row r="20" spans="1:16" x14ac:dyDescent="0.2">
      <c r="A20" s="2" t="s">
        <v>38</v>
      </c>
      <c r="B20" s="1" t="s">
        <v>39</v>
      </c>
      <c r="C20" s="11">
        <v>14857</v>
      </c>
      <c r="D20" s="11">
        <v>732.5</v>
      </c>
      <c r="E20" s="11">
        <v>493.5</v>
      </c>
      <c r="F20" s="11">
        <v>16083</v>
      </c>
      <c r="G20" s="11">
        <v>2886.35</v>
      </c>
      <c r="H20" s="11">
        <v>1708.56</v>
      </c>
      <c r="I20" s="11">
        <v>0</v>
      </c>
      <c r="J20" s="11">
        <v>0</v>
      </c>
      <c r="K20" s="11">
        <v>0</v>
      </c>
      <c r="L20" s="11">
        <v>4594.91</v>
      </c>
      <c r="M20" s="11">
        <v>11488.09</v>
      </c>
      <c r="O20" s="46">
        <f>+F20*2</f>
        <v>32166</v>
      </c>
      <c r="P20" s="46">
        <f>+M20*2</f>
        <v>22976.18</v>
      </c>
    </row>
    <row r="21" spans="1:16" x14ac:dyDescent="0.2">
      <c r="A21" s="2" t="s">
        <v>40</v>
      </c>
      <c r="B21" s="1" t="s">
        <v>41</v>
      </c>
      <c r="C21" s="11">
        <v>4021.36</v>
      </c>
      <c r="D21" s="11">
        <v>293.07</v>
      </c>
      <c r="E21" s="11">
        <v>183.73</v>
      </c>
      <c r="F21" s="11">
        <v>4498.16</v>
      </c>
      <c r="G21" s="11">
        <v>380.37</v>
      </c>
      <c r="H21" s="11">
        <v>462.46</v>
      </c>
      <c r="I21" s="11">
        <v>0</v>
      </c>
      <c r="J21" s="11">
        <v>0</v>
      </c>
      <c r="K21" s="11">
        <v>0</v>
      </c>
      <c r="L21" s="11">
        <v>842.83</v>
      </c>
      <c r="M21" s="11">
        <v>3655.33</v>
      </c>
    </row>
    <row r="22" spans="1:16" s="5" customFormat="1" x14ac:dyDescent="0.2">
      <c r="A22" s="13" t="s">
        <v>33</v>
      </c>
      <c r="C22" s="5" t="s">
        <v>34</v>
      </c>
      <c r="D22" s="5" t="s">
        <v>34</v>
      </c>
      <c r="E22" s="5" t="s">
        <v>34</v>
      </c>
      <c r="F22" s="5" t="s">
        <v>34</v>
      </c>
      <c r="G22" s="5" t="s">
        <v>34</v>
      </c>
      <c r="H22" s="5" t="s">
        <v>34</v>
      </c>
      <c r="I22" s="5" t="s">
        <v>34</v>
      </c>
      <c r="J22" s="5" t="s">
        <v>34</v>
      </c>
      <c r="K22" s="5" t="s">
        <v>34</v>
      </c>
      <c r="L22" s="5" t="s">
        <v>34</v>
      </c>
      <c r="M22" s="5" t="s">
        <v>34</v>
      </c>
    </row>
    <row r="23" spans="1:16" x14ac:dyDescent="0.2">
      <c r="C23" s="14">
        <v>22899.72</v>
      </c>
      <c r="D23" s="14">
        <v>1318.64</v>
      </c>
      <c r="E23" s="14">
        <v>860.96</v>
      </c>
      <c r="F23" s="14">
        <v>25079.32</v>
      </c>
      <c r="G23" s="14">
        <v>3647.09</v>
      </c>
      <c r="H23" s="14">
        <v>2633.48</v>
      </c>
      <c r="I23" s="14">
        <v>0</v>
      </c>
      <c r="J23" s="14">
        <v>0</v>
      </c>
      <c r="K23" s="14">
        <v>0</v>
      </c>
      <c r="L23" s="14">
        <v>6280.57</v>
      </c>
      <c r="M23" s="14">
        <v>18798.75</v>
      </c>
    </row>
    <row r="25" spans="1:16" x14ac:dyDescent="0.2">
      <c r="A25" s="10" t="s">
        <v>42</v>
      </c>
    </row>
    <row r="26" spans="1:16" x14ac:dyDescent="0.2">
      <c r="A26" s="2" t="s">
        <v>43</v>
      </c>
      <c r="B26" s="1" t="s">
        <v>44</v>
      </c>
      <c r="C26" s="11">
        <v>4707.76</v>
      </c>
      <c r="D26" s="11">
        <v>310.13</v>
      </c>
      <c r="E26" s="11">
        <v>192.53</v>
      </c>
      <c r="F26" s="11">
        <v>5210.42</v>
      </c>
      <c r="G26" s="11">
        <v>499.34</v>
      </c>
      <c r="H26" s="11">
        <v>541.39</v>
      </c>
      <c r="I26" s="11">
        <v>0</v>
      </c>
      <c r="J26" s="11">
        <v>2151</v>
      </c>
      <c r="K26" s="11">
        <v>0</v>
      </c>
      <c r="L26" s="11">
        <v>3191.73</v>
      </c>
      <c r="M26" s="11">
        <v>2018.69</v>
      </c>
    </row>
    <row r="27" spans="1:16" x14ac:dyDescent="0.2">
      <c r="A27" s="2" t="s">
        <v>45</v>
      </c>
      <c r="B27" s="1" t="s">
        <v>46</v>
      </c>
      <c r="C27" s="11">
        <v>5234.55</v>
      </c>
      <c r="D27" s="11">
        <v>394</v>
      </c>
      <c r="E27" s="11">
        <v>234</v>
      </c>
      <c r="F27" s="11">
        <v>5862.55</v>
      </c>
      <c r="G27" s="11">
        <v>616.21</v>
      </c>
      <c r="H27" s="11">
        <v>601.97</v>
      </c>
      <c r="I27" s="11">
        <v>0</v>
      </c>
      <c r="J27" s="11">
        <v>1745</v>
      </c>
      <c r="K27" s="11">
        <v>0</v>
      </c>
      <c r="L27" s="11">
        <v>2963.18</v>
      </c>
      <c r="M27" s="11">
        <v>2899.37</v>
      </c>
    </row>
    <row r="28" spans="1:16" x14ac:dyDescent="0.2">
      <c r="A28" s="2" t="s">
        <v>47</v>
      </c>
      <c r="B28" s="1" t="s">
        <v>48</v>
      </c>
      <c r="C28" s="11">
        <v>5234.55</v>
      </c>
      <c r="D28" s="11">
        <v>394</v>
      </c>
      <c r="E28" s="11">
        <v>234</v>
      </c>
      <c r="F28" s="11">
        <v>5862.55</v>
      </c>
      <c r="G28" s="11">
        <v>616.21</v>
      </c>
      <c r="H28" s="11">
        <v>601.97</v>
      </c>
      <c r="I28" s="11">
        <v>0</v>
      </c>
      <c r="J28" s="11">
        <v>1745</v>
      </c>
      <c r="K28" s="11">
        <v>0</v>
      </c>
      <c r="L28" s="11">
        <v>2963.18</v>
      </c>
      <c r="M28" s="11">
        <v>2899.37</v>
      </c>
    </row>
    <row r="29" spans="1:16" x14ac:dyDescent="0.2">
      <c r="A29" s="2" t="s">
        <v>49</v>
      </c>
      <c r="B29" s="1" t="s">
        <v>50</v>
      </c>
      <c r="C29" s="11">
        <v>5234.55</v>
      </c>
      <c r="D29" s="11">
        <v>394</v>
      </c>
      <c r="E29" s="11">
        <v>234</v>
      </c>
      <c r="F29" s="11">
        <v>5862.55</v>
      </c>
      <c r="G29" s="11">
        <v>616.21</v>
      </c>
      <c r="H29" s="11">
        <v>601.97</v>
      </c>
      <c r="I29" s="11">
        <v>0</v>
      </c>
      <c r="J29" s="11">
        <v>1645</v>
      </c>
      <c r="K29" s="11">
        <v>0</v>
      </c>
      <c r="L29" s="11">
        <v>2863.18</v>
      </c>
      <c r="M29" s="11">
        <v>2999.37</v>
      </c>
    </row>
    <row r="30" spans="1:16" x14ac:dyDescent="0.2">
      <c r="A30" s="2" t="s">
        <v>51</v>
      </c>
      <c r="B30" s="1" t="s">
        <v>52</v>
      </c>
      <c r="C30" s="11">
        <v>5234.55</v>
      </c>
      <c r="D30" s="11">
        <v>394</v>
      </c>
      <c r="E30" s="11">
        <v>234</v>
      </c>
      <c r="F30" s="11">
        <v>5862.55</v>
      </c>
      <c r="G30" s="11">
        <v>616.21</v>
      </c>
      <c r="H30" s="11">
        <v>601.97</v>
      </c>
      <c r="I30" s="11">
        <v>0</v>
      </c>
      <c r="J30" s="11">
        <v>1408</v>
      </c>
      <c r="K30" s="11">
        <v>0</v>
      </c>
      <c r="L30" s="11">
        <v>2626.18</v>
      </c>
      <c r="M30" s="11">
        <v>3236.37</v>
      </c>
    </row>
    <row r="31" spans="1:16" x14ac:dyDescent="0.2">
      <c r="A31" s="2" t="s">
        <v>53</v>
      </c>
      <c r="B31" s="1" t="s">
        <v>54</v>
      </c>
      <c r="C31" s="11">
        <v>5234.55</v>
      </c>
      <c r="D31" s="11">
        <v>394</v>
      </c>
      <c r="E31" s="11">
        <v>234</v>
      </c>
      <c r="F31" s="11">
        <v>5862.55</v>
      </c>
      <c r="G31" s="11">
        <v>616.21</v>
      </c>
      <c r="H31" s="11">
        <v>601.97</v>
      </c>
      <c r="I31" s="11">
        <v>1556.1</v>
      </c>
      <c r="J31" s="11">
        <v>678</v>
      </c>
      <c r="K31" s="11">
        <v>383.24</v>
      </c>
      <c r="L31" s="11">
        <v>3835.52</v>
      </c>
      <c r="M31" s="11">
        <v>2027.03</v>
      </c>
    </row>
    <row r="32" spans="1:16" x14ac:dyDescent="0.2">
      <c r="A32" s="2" t="s">
        <v>55</v>
      </c>
      <c r="B32" s="1" t="s">
        <v>56</v>
      </c>
      <c r="C32" s="11">
        <v>5234.55</v>
      </c>
      <c r="D32" s="11">
        <v>394</v>
      </c>
      <c r="E32" s="11">
        <v>234</v>
      </c>
      <c r="F32" s="11">
        <v>5862.55</v>
      </c>
      <c r="G32" s="11">
        <v>616.21</v>
      </c>
      <c r="H32" s="11">
        <v>601.97</v>
      </c>
      <c r="I32" s="11">
        <v>0</v>
      </c>
      <c r="J32" s="11">
        <v>1745</v>
      </c>
      <c r="K32" s="11">
        <v>0</v>
      </c>
      <c r="L32" s="11">
        <v>2963.18</v>
      </c>
      <c r="M32" s="11">
        <v>2899.37</v>
      </c>
    </row>
    <row r="33" spans="1:13" x14ac:dyDescent="0.2">
      <c r="A33" s="2" t="s">
        <v>57</v>
      </c>
      <c r="B33" s="1" t="s">
        <v>58</v>
      </c>
      <c r="C33" s="11">
        <v>5234.55</v>
      </c>
      <c r="D33" s="11">
        <v>394</v>
      </c>
      <c r="E33" s="11">
        <v>234</v>
      </c>
      <c r="F33" s="11">
        <v>5862.55</v>
      </c>
      <c r="G33" s="11">
        <v>616.21</v>
      </c>
      <c r="H33" s="11">
        <v>601.97</v>
      </c>
      <c r="I33" s="11">
        <v>0</v>
      </c>
      <c r="J33" s="11">
        <v>1097</v>
      </c>
      <c r="K33" s="11">
        <v>0</v>
      </c>
      <c r="L33" s="11">
        <v>2315.1799999999998</v>
      </c>
      <c r="M33" s="11">
        <v>3547.37</v>
      </c>
    </row>
    <row r="34" spans="1:13" x14ac:dyDescent="0.2">
      <c r="A34" s="2" t="s">
        <v>59</v>
      </c>
      <c r="B34" s="1" t="s">
        <v>60</v>
      </c>
      <c r="C34" s="11">
        <v>5419.05</v>
      </c>
      <c r="D34" s="11">
        <v>401</v>
      </c>
      <c r="E34" s="11">
        <v>241</v>
      </c>
      <c r="F34" s="11">
        <v>6061.05</v>
      </c>
      <c r="G34" s="11">
        <v>656.42</v>
      </c>
      <c r="H34" s="11">
        <v>623.19000000000005</v>
      </c>
      <c r="I34" s="11">
        <v>0</v>
      </c>
      <c r="J34" s="11">
        <v>1200</v>
      </c>
      <c r="K34" s="11">
        <v>0</v>
      </c>
      <c r="L34" s="11">
        <v>2479.61</v>
      </c>
      <c r="M34" s="11">
        <v>3581.44</v>
      </c>
    </row>
    <row r="35" spans="1:13" x14ac:dyDescent="0.2">
      <c r="A35" s="2" t="s">
        <v>61</v>
      </c>
      <c r="B35" s="1" t="s">
        <v>62</v>
      </c>
      <c r="C35" s="11">
        <v>5419.05</v>
      </c>
      <c r="D35" s="11">
        <v>401</v>
      </c>
      <c r="E35" s="11">
        <v>241</v>
      </c>
      <c r="F35" s="11">
        <v>6061.05</v>
      </c>
      <c r="G35" s="11">
        <v>656.42</v>
      </c>
      <c r="H35" s="11">
        <v>623.19000000000005</v>
      </c>
      <c r="I35" s="11">
        <v>0</v>
      </c>
      <c r="J35" s="11">
        <v>1807</v>
      </c>
      <c r="K35" s="11">
        <v>0</v>
      </c>
      <c r="L35" s="11">
        <v>3086.61</v>
      </c>
      <c r="M35" s="11">
        <v>2974.44</v>
      </c>
    </row>
    <row r="36" spans="1:13" s="5" customFormat="1" x14ac:dyDescent="0.2">
      <c r="A36" s="13" t="s">
        <v>33</v>
      </c>
      <c r="C36" s="5" t="s">
        <v>34</v>
      </c>
      <c r="D36" s="5" t="s">
        <v>34</v>
      </c>
      <c r="E36" s="5" t="s">
        <v>34</v>
      </c>
      <c r="F36" s="5" t="s">
        <v>34</v>
      </c>
      <c r="G36" s="5" t="s">
        <v>34</v>
      </c>
      <c r="H36" s="5" t="s">
        <v>34</v>
      </c>
      <c r="I36" s="5" t="s">
        <v>34</v>
      </c>
      <c r="J36" s="5" t="s">
        <v>34</v>
      </c>
      <c r="K36" s="5" t="s">
        <v>34</v>
      </c>
      <c r="L36" s="5" t="s">
        <v>34</v>
      </c>
      <c r="M36" s="5" t="s">
        <v>34</v>
      </c>
    </row>
    <row r="37" spans="1:13" x14ac:dyDescent="0.2">
      <c r="C37" s="14">
        <v>52187.71</v>
      </c>
      <c r="D37" s="14">
        <v>3870.13</v>
      </c>
      <c r="E37" s="14">
        <v>2312.5300000000002</v>
      </c>
      <c r="F37" s="14">
        <v>58370.37</v>
      </c>
      <c r="G37" s="14">
        <v>6125.65</v>
      </c>
      <c r="H37" s="14">
        <v>6001.56</v>
      </c>
      <c r="I37" s="14">
        <v>1556.1</v>
      </c>
      <c r="J37" s="14">
        <v>15221</v>
      </c>
      <c r="K37" s="14">
        <v>383.24</v>
      </c>
      <c r="L37" s="14">
        <v>29287.55</v>
      </c>
      <c r="M37" s="14">
        <v>29082.82</v>
      </c>
    </row>
    <row r="39" spans="1:13" x14ac:dyDescent="0.2">
      <c r="A39" s="10" t="s">
        <v>63</v>
      </c>
    </row>
    <row r="40" spans="1:13" x14ac:dyDescent="0.2">
      <c r="A40" s="2" t="s">
        <v>64</v>
      </c>
      <c r="B40" s="1" t="s">
        <v>65</v>
      </c>
      <c r="C40" s="11">
        <v>4853.55</v>
      </c>
      <c r="D40" s="11">
        <v>358.5</v>
      </c>
      <c r="E40" s="11">
        <v>223.5</v>
      </c>
      <c r="F40" s="11">
        <v>5435.55</v>
      </c>
      <c r="G40" s="11">
        <v>539.69000000000005</v>
      </c>
      <c r="H40" s="11">
        <v>558.16</v>
      </c>
      <c r="I40" s="11">
        <v>0</v>
      </c>
      <c r="J40" s="11">
        <v>619.99</v>
      </c>
      <c r="K40" s="11">
        <v>0</v>
      </c>
      <c r="L40" s="11">
        <v>1717.84</v>
      </c>
      <c r="M40" s="11">
        <v>3717.71</v>
      </c>
    </row>
    <row r="41" spans="1:13" x14ac:dyDescent="0.2">
      <c r="A41" s="2" t="s">
        <v>66</v>
      </c>
      <c r="B41" s="1" t="s">
        <v>67</v>
      </c>
      <c r="C41" s="11">
        <v>14857</v>
      </c>
      <c r="D41" s="11">
        <v>732.5</v>
      </c>
      <c r="E41" s="11">
        <v>493.5</v>
      </c>
      <c r="F41" s="11">
        <v>16083</v>
      </c>
      <c r="G41" s="11">
        <v>2886.35</v>
      </c>
      <c r="H41" s="11">
        <v>1708.56</v>
      </c>
      <c r="I41" s="11">
        <v>0</v>
      </c>
      <c r="J41" s="11">
        <v>0</v>
      </c>
      <c r="K41" s="11">
        <v>0</v>
      </c>
      <c r="L41" s="11">
        <v>4594.91</v>
      </c>
      <c r="M41" s="11">
        <v>11488.09</v>
      </c>
    </row>
    <row r="42" spans="1:13" x14ac:dyDescent="0.2">
      <c r="A42" s="2" t="s">
        <v>68</v>
      </c>
      <c r="B42" s="1" t="s">
        <v>69</v>
      </c>
      <c r="C42" s="11">
        <v>6702.45</v>
      </c>
      <c r="D42" s="11">
        <v>523</v>
      </c>
      <c r="E42" s="11">
        <v>333</v>
      </c>
      <c r="F42" s="11">
        <v>7558.45</v>
      </c>
      <c r="G42" s="11">
        <v>976.27</v>
      </c>
      <c r="H42" s="11">
        <v>770.78</v>
      </c>
      <c r="I42" s="11">
        <v>0</v>
      </c>
      <c r="J42" s="11">
        <v>0</v>
      </c>
      <c r="K42" s="11">
        <v>0</v>
      </c>
      <c r="L42" s="11">
        <v>1747.05</v>
      </c>
      <c r="M42" s="11">
        <v>5811.4</v>
      </c>
    </row>
    <row r="43" spans="1:13" x14ac:dyDescent="0.2">
      <c r="A43" s="2" t="s">
        <v>70</v>
      </c>
      <c r="B43" s="1" t="s">
        <v>71</v>
      </c>
      <c r="C43" s="11">
        <v>6702.45</v>
      </c>
      <c r="D43" s="11">
        <v>523</v>
      </c>
      <c r="E43" s="11">
        <v>333</v>
      </c>
      <c r="F43" s="11">
        <v>7558.45</v>
      </c>
      <c r="G43" s="11">
        <v>976.27</v>
      </c>
      <c r="H43" s="11">
        <v>770.78</v>
      </c>
      <c r="I43" s="11">
        <v>0</v>
      </c>
      <c r="J43" s="11">
        <v>1843</v>
      </c>
      <c r="K43" s="11">
        <v>0</v>
      </c>
      <c r="L43" s="11">
        <v>3590.05</v>
      </c>
      <c r="M43" s="11">
        <v>3968.4</v>
      </c>
    </row>
    <row r="44" spans="1:13" x14ac:dyDescent="0.2">
      <c r="A44" s="2" t="s">
        <v>72</v>
      </c>
      <c r="B44" s="1" t="s">
        <v>73</v>
      </c>
      <c r="C44" s="11">
        <v>6702.45</v>
      </c>
      <c r="D44" s="11">
        <v>523</v>
      </c>
      <c r="E44" s="11">
        <v>333</v>
      </c>
      <c r="F44" s="11">
        <v>7558.45</v>
      </c>
      <c r="G44" s="11">
        <v>976.27</v>
      </c>
      <c r="H44" s="11">
        <v>770.78</v>
      </c>
      <c r="I44" s="11">
        <v>2064.6799999999998</v>
      </c>
      <c r="J44" s="11">
        <v>776</v>
      </c>
      <c r="K44" s="11">
        <v>510.89</v>
      </c>
      <c r="L44" s="11">
        <v>5098.62</v>
      </c>
      <c r="M44" s="11">
        <v>2459.83</v>
      </c>
    </row>
    <row r="45" spans="1:13" x14ac:dyDescent="0.2">
      <c r="A45" s="2" t="s">
        <v>74</v>
      </c>
      <c r="B45" s="1" t="s">
        <v>75</v>
      </c>
      <c r="C45" s="11">
        <v>6702.45</v>
      </c>
      <c r="D45" s="11">
        <v>523</v>
      </c>
      <c r="E45" s="11">
        <v>333</v>
      </c>
      <c r="F45" s="11">
        <v>7558.45</v>
      </c>
      <c r="G45" s="11">
        <v>976.27</v>
      </c>
      <c r="H45" s="11">
        <v>770.78</v>
      </c>
      <c r="I45" s="11">
        <v>0</v>
      </c>
      <c r="J45" s="11">
        <v>2292</v>
      </c>
      <c r="K45" s="11">
        <v>0</v>
      </c>
      <c r="L45" s="11">
        <v>4039.05</v>
      </c>
      <c r="M45" s="11">
        <v>3519.4</v>
      </c>
    </row>
    <row r="46" spans="1:13" x14ac:dyDescent="0.2">
      <c r="A46" s="2" t="s">
        <v>76</v>
      </c>
      <c r="B46" s="1" t="s">
        <v>77</v>
      </c>
      <c r="C46" s="11">
        <v>6702.45</v>
      </c>
      <c r="D46" s="11">
        <v>523</v>
      </c>
      <c r="E46" s="11">
        <v>333</v>
      </c>
      <c r="F46" s="11">
        <v>7558.45</v>
      </c>
      <c r="G46" s="11">
        <v>976.27</v>
      </c>
      <c r="H46" s="11">
        <v>770.78</v>
      </c>
      <c r="I46" s="11">
        <v>0</v>
      </c>
      <c r="J46" s="11">
        <v>2235</v>
      </c>
      <c r="K46" s="11">
        <v>0</v>
      </c>
      <c r="L46" s="11">
        <v>3982.05</v>
      </c>
      <c r="M46" s="11">
        <v>3576.4</v>
      </c>
    </row>
    <row r="47" spans="1:13" x14ac:dyDescent="0.2">
      <c r="A47" s="2" t="s">
        <v>78</v>
      </c>
      <c r="B47" s="1" t="s">
        <v>79</v>
      </c>
      <c r="C47" s="11">
        <v>6702.45</v>
      </c>
      <c r="D47" s="11">
        <v>523</v>
      </c>
      <c r="E47" s="11">
        <v>333</v>
      </c>
      <c r="F47" s="11">
        <v>7558.45</v>
      </c>
      <c r="G47" s="11">
        <v>976.27</v>
      </c>
      <c r="H47" s="11">
        <v>770.78</v>
      </c>
      <c r="I47" s="11">
        <v>0</v>
      </c>
      <c r="J47" s="11">
        <v>0</v>
      </c>
      <c r="K47" s="11">
        <v>0</v>
      </c>
      <c r="L47" s="11">
        <v>1747.05</v>
      </c>
      <c r="M47" s="11">
        <v>5811.4</v>
      </c>
    </row>
    <row r="48" spans="1:13" x14ac:dyDescent="0.2">
      <c r="A48" s="2" t="s">
        <v>80</v>
      </c>
      <c r="B48" s="1" t="s">
        <v>81</v>
      </c>
      <c r="C48" s="11">
        <v>6702.45</v>
      </c>
      <c r="D48" s="11">
        <v>523</v>
      </c>
      <c r="E48" s="11">
        <v>333</v>
      </c>
      <c r="F48" s="11">
        <v>7558.45</v>
      </c>
      <c r="G48" s="11">
        <v>976.27</v>
      </c>
      <c r="H48" s="11">
        <v>770.78</v>
      </c>
      <c r="I48" s="11">
        <v>0</v>
      </c>
      <c r="J48" s="11">
        <v>1500</v>
      </c>
      <c r="K48" s="11">
        <v>0</v>
      </c>
      <c r="L48" s="11">
        <v>3247.05</v>
      </c>
      <c r="M48" s="11">
        <v>4311.3999999999996</v>
      </c>
    </row>
    <row r="49" spans="1:13" x14ac:dyDescent="0.2">
      <c r="A49" s="2" t="s">
        <v>82</v>
      </c>
      <c r="B49" s="1" t="s">
        <v>83</v>
      </c>
      <c r="C49" s="11">
        <v>4853.55</v>
      </c>
      <c r="D49" s="11">
        <v>358.5</v>
      </c>
      <c r="E49" s="11">
        <v>223.5</v>
      </c>
      <c r="F49" s="11">
        <v>5435.55</v>
      </c>
      <c r="G49" s="11">
        <v>539.69000000000005</v>
      </c>
      <c r="H49" s="11">
        <v>558.16</v>
      </c>
      <c r="I49" s="11">
        <v>0</v>
      </c>
      <c r="J49" s="11">
        <v>2427</v>
      </c>
      <c r="K49" s="11">
        <v>0</v>
      </c>
      <c r="L49" s="11">
        <v>3524.85</v>
      </c>
      <c r="M49" s="11">
        <v>1910.7</v>
      </c>
    </row>
    <row r="50" spans="1:13" x14ac:dyDescent="0.2">
      <c r="A50" s="2" t="s">
        <v>84</v>
      </c>
      <c r="B50" s="1" t="s">
        <v>85</v>
      </c>
      <c r="C50" s="11">
        <v>4853.55</v>
      </c>
      <c r="D50" s="11">
        <v>358.5</v>
      </c>
      <c r="E50" s="11">
        <v>223.5</v>
      </c>
      <c r="F50" s="11">
        <v>5435.55</v>
      </c>
      <c r="G50" s="11">
        <v>539.69000000000005</v>
      </c>
      <c r="H50" s="11">
        <v>558.16</v>
      </c>
      <c r="I50" s="11">
        <v>0</v>
      </c>
      <c r="J50" s="11">
        <v>1618</v>
      </c>
      <c r="K50" s="11">
        <v>0</v>
      </c>
      <c r="L50" s="11">
        <v>2715.85</v>
      </c>
      <c r="M50" s="11">
        <v>2719.7</v>
      </c>
    </row>
    <row r="51" spans="1:13" x14ac:dyDescent="0.2">
      <c r="A51" s="2" t="s">
        <v>86</v>
      </c>
      <c r="B51" s="1" t="s">
        <v>87</v>
      </c>
      <c r="C51" s="11">
        <v>4853.55</v>
      </c>
      <c r="D51" s="11">
        <v>358.5</v>
      </c>
      <c r="E51" s="11">
        <v>223.5</v>
      </c>
      <c r="F51" s="11">
        <v>5435.55</v>
      </c>
      <c r="G51" s="11">
        <v>539.69000000000005</v>
      </c>
      <c r="H51" s="11">
        <v>558.16</v>
      </c>
      <c r="I51" s="11">
        <v>0</v>
      </c>
      <c r="J51" s="11">
        <v>0</v>
      </c>
      <c r="K51" s="11">
        <v>0</v>
      </c>
      <c r="L51" s="11">
        <v>1097.8499999999999</v>
      </c>
      <c r="M51" s="11">
        <v>4337.7</v>
      </c>
    </row>
    <row r="52" spans="1:13" x14ac:dyDescent="0.2">
      <c r="A52" s="2" t="s">
        <v>88</v>
      </c>
      <c r="B52" s="1" t="s">
        <v>89</v>
      </c>
      <c r="C52" s="11">
        <v>6702.45</v>
      </c>
      <c r="D52" s="11">
        <v>523</v>
      </c>
      <c r="E52" s="11">
        <v>333</v>
      </c>
      <c r="F52" s="11">
        <v>7558.45</v>
      </c>
      <c r="G52" s="11">
        <v>976.27</v>
      </c>
      <c r="H52" s="11">
        <v>770.78</v>
      </c>
      <c r="I52" s="11">
        <v>0</v>
      </c>
      <c r="J52" s="11">
        <v>2151</v>
      </c>
      <c r="K52" s="11">
        <v>0</v>
      </c>
      <c r="L52" s="11">
        <v>3898.05</v>
      </c>
      <c r="M52" s="11">
        <v>3660.4</v>
      </c>
    </row>
    <row r="53" spans="1:13" x14ac:dyDescent="0.2">
      <c r="A53" s="2" t="s">
        <v>90</v>
      </c>
      <c r="B53" s="1" t="s">
        <v>91</v>
      </c>
      <c r="C53" s="11">
        <v>6702.45</v>
      </c>
      <c r="D53" s="11">
        <v>523</v>
      </c>
      <c r="E53" s="11">
        <v>333</v>
      </c>
      <c r="F53" s="11">
        <v>7558.45</v>
      </c>
      <c r="G53" s="11">
        <v>976.27</v>
      </c>
      <c r="H53" s="11">
        <v>770.78</v>
      </c>
      <c r="I53" s="11">
        <v>0</v>
      </c>
      <c r="J53" s="11">
        <v>0</v>
      </c>
      <c r="K53" s="11">
        <v>0</v>
      </c>
      <c r="L53" s="11">
        <v>1747.05</v>
      </c>
      <c r="M53" s="11">
        <v>5811.4</v>
      </c>
    </row>
    <row r="54" spans="1:13" x14ac:dyDescent="0.2">
      <c r="A54" s="2" t="s">
        <v>92</v>
      </c>
      <c r="B54" s="1" t="s">
        <v>93</v>
      </c>
      <c r="C54" s="11">
        <v>4853.55</v>
      </c>
      <c r="D54" s="11">
        <v>358.5</v>
      </c>
      <c r="E54" s="11">
        <v>223.5</v>
      </c>
      <c r="F54" s="11">
        <v>5435.55</v>
      </c>
      <c r="G54" s="11">
        <v>539.69000000000005</v>
      </c>
      <c r="H54" s="11">
        <v>558.16</v>
      </c>
      <c r="I54" s="11">
        <v>0</v>
      </c>
      <c r="J54" s="11">
        <v>0</v>
      </c>
      <c r="K54" s="11">
        <v>0</v>
      </c>
      <c r="L54" s="11">
        <v>1097.8499999999999</v>
      </c>
      <c r="M54" s="11">
        <v>4337.7</v>
      </c>
    </row>
    <row r="55" spans="1:13" x14ac:dyDescent="0.2">
      <c r="A55" s="2" t="s">
        <v>94</v>
      </c>
      <c r="B55" s="1" t="s">
        <v>95</v>
      </c>
      <c r="C55" s="11">
        <v>4853.55</v>
      </c>
      <c r="D55" s="11">
        <v>358.5</v>
      </c>
      <c r="E55" s="11">
        <v>223.5</v>
      </c>
      <c r="F55" s="11">
        <v>5435.55</v>
      </c>
      <c r="G55" s="11">
        <v>539.69000000000005</v>
      </c>
      <c r="H55" s="11">
        <v>558.16</v>
      </c>
      <c r="I55" s="11">
        <v>0</v>
      </c>
      <c r="J55" s="11">
        <v>2150</v>
      </c>
      <c r="K55" s="11">
        <v>0</v>
      </c>
      <c r="L55" s="11">
        <v>3247.85</v>
      </c>
      <c r="M55" s="11">
        <v>2187.6999999999998</v>
      </c>
    </row>
    <row r="56" spans="1:13" x14ac:dyDescent="0.2">
      <c r="A56" s="2" t="s">
        <v>96</v>
      </c>
      <c r="B56" s="1" t="s">
        <v>97</v>
      </c>
      <c r="C56" s="11">
        <v>4853.55</v>
      </c>
      <c r="D56" s="11">
        <v>358.5</v>
      </c>
      <c r="E56" s="11">
        <v>223.5</v>
      </c>
      <c r="F56" s="11">
        <v>5435.55</v>
      </c>
      <c r="G56" s="11">
        <v>539.69000000000005</v>
      </c>
      <c r="H56" s="11">
        <v>558.16</v>
      </c>
      <c r="I56" s="11">
        <v>0</v>
      </c>
      <c r="J56" s="11">
        <v>0</v>
      </c>
      <c r="K56" s="11">
        <v>1128.75</v>
      </c>
      <c r="L56" s="11">
        <v>2226.6</v>
      </c>
      <c r="M56" s="11">
        <v>3208.95</v>
      </c>
    </row>
    <row r="57" spans="1:13" x14ac:dyDescent="0.2">
      <c r="A57" s="2" t="s">
        <v>98</v>
      </c>
      <c r="B57" s="1" t="s">
        <v>99</v>
      </c>
      <c r="C57" s="11">
        <v>4853.55</v>
      </c>
      <c r="D57" s="11">
        <v>358.5</v>
      </c>
      <c r="E57" s="11">
        <v>223.5</v>
      </c>
      <c r="F57" s="11">
        <v>5435.55</v>
      </c>
      <c r="G57" s="11">
        <v>539.69000000000005</v>
      </c>
      <c r="H57" s="11">
        <v>558.16</v>
      </c>
      <c r="I57" s="11">
        <v>0</v>
      </c>
      <c r="J57" s="11">
        <v>0</v>
      </c>
      <c r="K57" s="11">
        <v>0</v>
      </c>
      <c r="L57" s="11">
        <v>1097.8499999999999</v>
      </c>
      <c r="M57" s="11">
        <v>4337.7</v>
      </c>
    </row>
    <row r="58" spans="1:13" x14ac:dyDescent="0.2">
      <c r="A58" s="2" t="s">
        <v>100</v>
      </c>
      <c r="B58" s="1" t="s">
        <v>101</v>
      </c>
      <c r="C58" s="11">
        <v>4853.55</v>
      </c>
      <c r="D58" s="11">
        <v>358.5</v>
      </c>
      <c r="E58" s="11">
        <v>223.5</v>
      </c>
      <c r="F58" s="11">
        <v>5435.55</v>
      </c>
      <c r="G58" s="11">
        <v>539.69000000000005</v>
      </c>
      <c r="H58" s="11">
        <v>558.16</v>
      </c>
      <c r="I58" s="11">
        <v>0</v>
      </c>
      <c r="J58" s="11">
        <v>0</v>
      </c>
      <c r="K58" s="11">
        <v>0</v>
      </c>
      <c r="L58" s="11">
        <v>1097.8499999999999</v>
      </c>
      <c r="M58" s="11">
        <v>4337.7</v>
      </c>
    </row>
    <row r="59" spans="1:13" x14ac:dyDescent="0.2">
      <c r="A59" s="2" t="s">
        <v>102</v>
      </c>
      <c r="B59" s="1" t="s">
        <v>103</v>
      </c>
      <c r="C59" s="11">
        <v>4853.55</v>
      </c>
      <c r="D59" s="11">
        <v>358.5</v>
      </c>
      <c r="E59" s="11">
        <v>223.5</v>
      </c>
      <c r="F59" s="11">
        <v>5435.55</v>
      </c>
      <c r="G59" s="11">
        <v>539.69000000000005</v>
      </c>
      <c r="H59" s="11">
        <v>558.16</v>
      </c>
      <c r="I59" s="11">
        <v>0</v>
      </c>
      <c r="J59" s="11">
        <v>1618</v>
      </c>
      <c r="K59" s="11">
        <v>0</v>
      </c>
      <c r="L59" s="11">
        <v>2715.85</v>
      </c>
      <c r="M59" s="11">
        <v>2719.7</v>
      </c>
    </row>
    <row r="60" spans="1:13" x14ac:dyDescent="0.2">
      <c r="A60" s="2" t="s">
        <v>104</v>
      </c>
      <c r="B60" s="1" t="s">
        <v>105</v>
      </c>
      <c r="C60" s="11">
        <v>4853.55</v>
      </c>
      <c r="D60" s="11">
        <v>358.5</v>
      </c>
      <c r="E60" s="11">
        <v>223.5</v>
      </c>
      <c r="F60" s="11">
        <v>5435.55</v>
      </c>
      <c r="G60" s="11">
        <v>539.69000000000005</v>
      </c>
      <c r="H60" s="11">
        <v>558.16</v>
      </c>
      <c r="I60" s="11">
        <v>0</v>
      </c>
      <c r="J60" s="11">
        <v>0</v>
      </c>
      <c r="K60" s="11">
        <v>0</v>
      </c>
      <c r="L60" s="11">
        <v>1097.8499999999999</v>
      </c>
      <c r="M60" s="11">
        <v>4337.7</v>
      </c>
    </row>
    <row r="61" spans="1:13" x14ac:dyDescent="0.2">
      <c r="A61" s="2" t="s">
        <v>106</v>
      </c>
      <c r="B61" s="1" t="s">
        <v>107</v>
      </c>
      <c r="C61" s="11">
        <v>4853.55</v>
      </c>
      <c r="D61" s="11">
        <v>358.5</v>
      </c>
      <c r="E61" s="11">
        <v>223.5</v>
      </c>
      <c r="F61" s="11">
        <v>5435.55</v>
      </c>
      <c r="G61" s="11">
        <v>539.69000000000005</v>
      </c>
      <c r="H61" s="11">
        <v>558.16</v>
      </c>
      <c r="I61" s="11">
        <v>0</v>
      </c>
      <c r="J61" s="11">
        <v>0</v>
      </c>
      <c r="K61" s="11">
        <v>0</v>
      </c>
      <c r="L61" s="11">
        <v>1097.8499999999999</v>
      </c>
      <c r="M61" s="11">
        <v>4337.7</v>
      </c>
    </row>
    <row r="62" spans="1:13" x14ac:dyDescent="0.2">
      <c r="A62" s="2" t="s">
        <v>108</v>
      </c>
      <c r="B62" s="1" t="s">
        <v>109</v>
      </c>
      <c r="C62" s="11">
        <v>4853.55</v>
      </c>
      <c r="D62" s="11">
        <v>358.5</v>
      </c>
      <c r="E62" s="11">
        <v>223.5</v>
      </c>
      <c r="F62" s="11">
        <v>5435.55</v>
      </c>
      <c r="G62" s="11">
        <v>539.69000000000005</v>
      </c>
      <c r="H62" s="11">
        <v>558.16</v>
      </c>
      <c r="I62" s="11">
        <v>0</v>
      </c>
      <c r="J62" s="11">
        <v>1265</v>
      </c>
      <c r="K62" s="11">
        <v>0</v>
      </c>
      <c r="L62" s="11">
        <v>2362.85</v>
      </c>
      <c r="M62" s="11">
        <v>3072.7</v>
      </c>
    </row>
    <row r="63" spans="1:13" x14ac:dyDescent="0.2">
      <c r="A63" s="2" t="s">
        <v>110</v>
      </c>
      <c r="B63" s="1" t="s">
        <v>111</v>
      </c>
      <c r="C63" s="11">
        <v>4853.55</v>
      </c>
      <c r="D63" s="11">
        <v>358.5</v>
      </c>
      <c r="E63" s="11">
        <v>223.5</v>
      </c>
      <c r="F63" s="11">
        <v>5435.55</v>
      </c>
      <c r="G63" s="11">
        <v>539.69000000000005</v>
      </c>
      <c r="H63" s="11">
        <v>558.16</v>
      </c>
      <c r="I63" s="11">
        <v>0</v>
      </c>
      <c r="J63" s="11">
        <v>0</v>
      </c>
      <c r="K63" s="11">
        <v>0</v>
      </c>
      <c r="L63" s="11">
        <v>1097.8499999999999</v>
      </c>
      <c r="M63" s="11">
        <v>4337.7</v>
      </c>
    </row>
    <row r="64" spans="1:13" x14ac:dyDescent="0.2">
      <c r="A64" s="2" t="s">
        <v>112</v>
      </c>
      <c r="B64" s="1" t="s">
        <v>113</v>
      </c>
      <c r="C64" s="11">
        <v>4853.55</v>
      </c>
      <c r="D64" s="11">
        <v>358.5</v>
      </c>
      <c r="E64" s="11">
        <v>223.5</v>
      </c>
      <c r="F64" s="11">
        <v>5435.55</v>
      </c>
      <c r="G64" s="11">
        <v>539.69000000000005</v>
      </c>
      <c r="H64" s="11">
        <v>558.16</v>
      </c>
      <c r="I64" s="11">
        <v>0</v>
      </c>
      <c r="J64" s="11">
        <v>486</v>
      </c>
      <c r="K64" s="11">
        <v>0</v>
      </c>
      <c r="L64" s="11">
        <v>1583.85</v>
      </c>
      <c r="M64" s="11">
        <v>3851.7</v>
      </c>
    </row>
    <row r="65" spans="1:13" x14ac:dyDescent="0.2">
      <c r="A65" s="2" t="s">
        <v>114</v>
      </c>
      <c r="B65" s="1" t="s">
        <v>115</v>
      </c>
      <c r="C65" s="11">
        <v>6702.45</v>
      </c>
      <c r="D65" s="11">
        <v>523</v>
      </c>
      <c r="E65" s="11">
        <v>333</v>
      </c>
      <c r="F65" s="11">
        <v>7558.45</v>
      </c>
      <c r="G65" s="11">
        <v>976.27</v>
      </c>
      <c r="H65" s="11">
        <v>770.78</v>
      </c>
      <c r="I65" s="11">
        <v>0</v>
      </c>
      <c r="J65" s="11">
        <v>0</v>
      </c>
      <c r="K65" s="11">
        <v>0</v>
      </c>
      <c r="L65" s="11">
        <v>1747.05</v>
      </c>
      <c r="M65" s="11">
        <v>5811.4</v>
      </c>
    </row>
    <row r="66" spans="1:13" x14ac:dyDescent="0.2">
      <c r="A66" s="2" t="s">
        <v>116</v>
      </c>
      <c r="B66" s="1" t="s">
        <v>117</v>
      </c>
      <c r="C66" s="11">
        <v>4853.55</v>
      </c>
      <c r="D66" s="11">
        <v>358.5</v>
      </c>
      <c r="E66" s="11">
        <v>223.5</v>
      </c>
      <c r="F66" s="11">
        <v>5435.55</v>
      </c>
      <c r="G66" s="11">
        <v>539.69000000000005</v>
      </c>
      <c r="H66" s="11">
        <v>558.16</v>
      </c>
      <c r="I66" s="11">
        <v>0</v>
      </c>
      <c r="J66" s="11">
        <v>0</v>
      </c>
      <c r="K66" s="11">
        <v>0</v>
      </c>
      <c r="L66" s="11">
        <v>1097.8499999999999</v>
      </c>
      <c r="M66" s="11">
        <v>4337.7</v>
      </c>
    </row>
    <row r="67" spans="1:13" s="5" customFormat="1" x14ac:dyDescent="0.2">
      <c r="A67" s="13" t="s">
        <v>33</v>
      </c>
      <c r="C67" s="5" t="s">
        <v>34</v>
      </c>
      <c r="D67" s="5" t="s">
        <v>34</v>
      </c>
      <c r="E67" s="5" t="s">
        <v>34</v>
      </c>
      <c r="F67" s="5" t="s">
        <v>34</v>
      </c>
      <c r="G67" s="5" t="s">
        <v>34</v>
      </c>
      <c r="H67" s="5" t="s">
        <v>34</v>
      </c>
      <c r="I67" s="5" t="s">
        <v>34</v>
      </c>
      <c r="J67" s="5" t="s">
        <v>34</v>
      </c>
      <c r="K67" s="5" t="s">
        <v>34</v>
      </c>
      <c r="L67" s="5" t="s">
        <v>34</v>
      </c>
      <c r="M67" s="5" t="s">
        <v>34</v>
      </c>
    </row>
    <row r="68" spans="1:13" x14ac:dyDescent="0.2">
      <c r="C68" s="14">
        <v>159538.29999999999</v>
      </c>
      <c r="D68" s="14">
        <v>11698.5</v>
      </c>
      <c r="E68" s="14">
        <v>7399.5</v>
      </c>
      <c r="F68" s="14">
        <v>178636.3</v>
      </c>
      <c r="G68" s="14">
        <v>21284.09</v>
      </c>
      <c r="H68" s="14">
        <v>18346.919999999998</v>
      </c>
      <c r="I68" s="14">
        <v>2064.6799999999998</v>
      </c>
      <c r="J68" s="14">
        <v>20980.99</v>
      </c>
      <c r="K68" s="14">
        <v>1639.64</v>
      </c>
      <c r="L68" s="14">
        <v>64316.32</v>
      </c>
      <c r="M68" s="14">
        <v>114319.98</v>
      </c>
    </row>
    <row r="70" spans="1:13" x14ac:dyDescent="0.2">
      <c r="A70" s="10" t="s">
        <v>118</v>
      </c>
    </row>
    <row r="71" spans="1:13" x14ac:dyDescent="0.2">
      <c r="A71" s="10"/>
      <c r="B71" s="1" t="s">
        <v>328</v>
      </c>
      <c r="C71" s="11">
        <v>1980.93</v>
      </c>
      <c r="D71" s="11">
        <v>97.67</v>
      </c>
      <c r="E71" s="11">
        <v>65.8</v>
      </c>
      <c r="F71" s="11">
        <v>2144.4</v>
      </c>
      <c r="G71" s="11">
        <v>0</v>
      </c>
      <c r="H71" s="11">
        <v>227.81</v>
      </c>
      <c r="I71" s="11">
        <v>0</v>
      </c>
      <c r="J71" s="11">
        <v>0</v>
      </c>
      <c r="K71" s="11">
        <v>0</v>
      </c>
      <c r="L71" s="11">
        <v>227.81</v>
      </c>
      <c r="M71" s="11">
        <v>1916.59</v>
      </c>
    </row>
    <row r="72" spans="1:13" x14ac:dyDescent="0.2">
      <c r="A72" s="2" t="s">
        <v>119</v>
      </c>
      <c r="B72" s="1" t="s">
        <v>120</v>
      </c>
      <c r="C72" s="11">
        <v>4021.36</v>
      </c>
      <c r="D72" s="11">
        <v>293.07</v>
      </c>
      <c r="E72" s="11">
        <v>183.73</v>
      </c>
      <c r="F72" s="11">
        <v>4498.16</v>
      </c>
      <c r="G72" s="11">
        <v>380.37</v>
      </c>
      <c r="H72" s="11">
        <v>462.46</v>
      </c>
      <c r="I72" s="11">
        <v>2239.84</v>
      </c>
      <c r="J72" s="11">
        <v>0</v>
      </c>
      <c r="K72" s="11">
        <v>0</v>
      </c>
      <c r="L72" s="11">
        <v>3082.67</v>
      </c>
      <c r="M72" s="11">
        <v>1415.49</v>
      </c>
    </row>
    <row r="73" spans="1:13" s="5" customFormat="1" x14ac:dyDescent="0.2">
      <c r="A73" s="13" t="s">
        <v>33</v>
      </c>
      <c r="C73" s="5" t="s">
        <v>34</v>
      </c>
      <c r="D73" s="5" t="s">
        <v>34</v>
      </c>
      <c r="E73" s="5" t="s">
        <v>34</v>
      </c>
      <c r="F73" s="5" t="s">
        <v>34</v>
      </c>
      <c r="G73" s="5" t="s">
        <v>34</v>
      </c>
      <c r="H73" s="5" t="s">
        <v>34</v>
      </c>
      <c r="I73" s="5" t="s">
        <v>34</v>
      </c>
      <c r="J73" s="5" t="s">
        <v>34</v>
      </c>
      <c r="K73" s="5" t="s">
        <v>34</v>
      </c>
      <c r="L73" s="5" t="s">
        <v>34</v>
      </c>
      <c r="M73" s="5" t="s">
        <v>34</v>
      </c>
    </row>
    <row r="74" spans="1:13" x14ac:dyDescent="0.2">
      <c r="C74" s="14">
        <f>SUM(C71:C73)</f>
        <v>6002.29</v>
      </c>
      <c r="D74" s="14">
        <f t="shared" ref="D74:M74" si="0">SUM(D71:D73)</f>
        <v>390.74</v>
      </c>
      <c r="E74" s="14">
        <f t="shared" si="0"/>
        <v>249.52999999999997</v>
      </c>
      <c r="F74" s="14">
        <f t="shared" si="0"/>
        <v>6642.5599999999995</v>
      </c>
      <c r="G74" s="14">
        <f t="shared" si="0"/>
        <v>380.37</v>
      </c>
      <c r="H74" s="14">
        <f t="shared" si="0"/>
        <v>690.27</v>
      </c>
      <c r="I74" s="14">
        <f t="shared" si="0"/>
        <v>2239.84</v>
      </c>
      <c r="J74" s="14">
        <f t="shared" si="0"/>
        <v>0</v>
      </c>
      <c r="K74" s="14">
        <f t="shared" si="0"/>
        <v>0</v>
      </c>
      <c r="L74" s="14">
        <f t="shared" si="0"/>
        <v>3310.48</v>
      </c>
      <c r="M74" s="14">
        <f t="shared" si="0"/>
        <v>3332.08</v>
      </c>
    </row>
    <row r="76" spans="1:13" s="5" customFormat="1" x14ac:dyDescent="0.2">
      <c r="A76" s="12"/>
      <c r="C76" s="5" t="s">
        <v>121</v>
      </c>
      <c r="D76" s="5" t="s">
        <v>121</v>
      </c>
      <c r="E76" s="5" t="s">
        <v>121</v>
      </c>
      <c r="F76" s="5" t="s">
        <v>121</v>
      </c>
      <c r="G76" s="5" t="s">
        <v>121</v>
      </c>
      <c r="H76" s="5" t="s">
        <v>121</v>
      </c>
      <c r="I76" s="5" t="s">
        <v>121</v>
      </c>
      <c r="J76" s="5" t="s">
        <v>121</v>
      </c>
      <c r="K76" s="5" t="s">
        <v>121</v>
      </c>
      <c r="L76" s="5" t="s">
        <v>121</v>
      </c>
      <c r="M76" s="5" t="s">
        <v>121</v>
      </c>
    </row>
    <row r="77" spans="1:13" x14ac:dyDescent="0.2">
      <c r="A77" s="13" t="s">
        <v>122</v>
      </c>
      <c r="B77" s="1" t="s">
        <v>123</v>
      </c>
      <c r="C77" s="14">
        <f>+C16+C23+C37+C68+C74</f>
        <v>310878.88999999996</v>
      </c>
      <c r="D77" s="14">
        <f t="shared" ref="D77:M77" si="1">+D16+D23+D37+D68+D74</f>
        <v>20838.510000000002</v>
      </c>
      <c r="E77" s="14">
        <f t="shared" si="1"/>
        <v>13177.050000000001</v>
      </c>
      <c r="F77" s="14">
        <f t="shared" si="1"/>
        <v>344894.45</v>
      </c>
      <c r="G77" s="14">
        <f t="shared" si="1"/>
        <v>44453.32</v>
      </c>
      <c r="H77" s="14">
        <f t="shared" si="1"/>
        <v>35751.07</v>
      </c>
      <c r="I77" s="14">
        <f t="shared" si="1"/>
        <v>7340.99</v>
      </c>
      <c r="J77" s="14">
        <f t="shared" si="1"/>
        <v>39369.68</v>
      </c>
      <c r="K77" s="14">
        <f t="shared" si="1"/>
        <v>2022.88</v>
      </c>
      <c r="L77" s="14">
        <f t="shared" si="1"/>
        <v>128937.93999999999</v>
      </c>
      <c r="M77" s="14">
        <f t="shared" si="1"/>
        <v>215956.50999999998</v>
      </c>
    </row>
    <row r="79" spans="1:13" x14ac:dyDescent="0.2">
      <c r="C79" s="1" t="s">
        <v>123</v>
      </c>
      <c r="D79" s="1" t="s">
        <v>123</v>
      </c>
      <c r="E79" s="1" t="s">
        <v>123</v>
      </c>
      <c r="F79" s="1" t="s">
        <v>123</v>
      </c>
      <c r="G79" s="1" t="s">
        <v>123</v>
      </c>
      <c r="H79" s="1" t="s">
        <v>123</v>
      </c>
      <c r="I79" s="1" t="s">
        <v>123</v>
      </c>
      <c r="J79" s="1" t="s">
        <v>123</v>
      </c>
      <c r="K79" s="1" t="s">
        <v>123</v>
      </c>
      <c r="L79" s="1" t="s">
        <v>123</v>
      </c>
      <c r="M79" s="1" t="s">
        <v>123</v>
      </c>
    </row>
    <row r="80" spans="1:13" ht="15.75" thickBot="1" x14ac:dyDescent="0.3">
      <c r="C80" s="17"/>
      <c r="D80" s="17"/>
      <c r="E80" s="17"/>
      <c r="F80" s="15"/>
      <c r="G80" s="17"/>
      <c r="H80" s="17"/>
      <c r="I80" s="17"/>
    </row>
    <row r="81" spans="3:9" ht="15" x14ac:dyDescent="0.25">
      <c r="C81" s="15"/>
      <c r="D81" s="16" t="s">
        <v>124</v>
      </c>
      <c r="E81" s="15"/>
      <c r="F81" s="15"/>
      <c r="G81" s="15"/>
      <c r="H81" s="16" t="s">
        <v>125</v>
      </c>
      <c r="I81" s="15"/>
    </row>
    <row r="82" spans="3:9" ht="15" x14ac:dyDescent="0.25">
      <c r="C82" s="15"/>
      <c r="D82" s="16" t="s">
        <v>126</v>
      </c>
      <c r="E82" s="15"/>
      <c r="F82" s="15"/>
      <c r="G82" s="15"/>
      <c r="H82" s="16" t="s">
        <v>127</v>
      </c>
      <c r="I82" s="15"/>
    </row>
    <row r="83" spans="3:9" ht="15" x14ac:dyDescent="0.25">
      <c r="C83" s="15"/>
      <c r="D83" s="18" t="s">
        <v>128</v>
      </c>
      <c r="E83" s="18"/>
      <c r="F83" s="15"/>
      <c r="G83" s="15"/>
      <c r="H83" s="20" t="s">
        <v>129</v>
      </c>
      <c r="I83" s="19"/>
    </row>
    <row r="85" spans="3:9" ht="15.75" thickBot="1" x14ac:dyDescent="0.3">
      <c r="C85" s="15"/>
      <c r="D85" s="17"/>
      <c r="E85" s="17"/>
      <c r="F85" s="17"/>
      <c r="G85" s="17"/>
      <c r="H85" s="17"/>
      <c r="I85" s="15"/>
    </row>
    <row r="86" spans="3:9" ht="15" x14ac:dyDescent="0.25">
      <c r="C86" s="15"/>
      <c r="D86" s="15"/>
      <c r="E86" s="15"/>
      <c r="F86" s="16" t="s">
        <v>130</v>
      </c>
      <c r="G86" s="15"/>
      <c r="H86" s="15"/>
      <c r="I86" s="15"/>
    </row>
    <row r="87" spans="3:9" ht="15" x14ac:dyDescent="0.25">
      <c r="C87" s="15"/>
      <c r="D87" s="15"/>
      <c r="E87" s="15"/>
      <c r="F87" s="16" t="s">
        <v>131</v>
      </c>
      <c r="G87" s="15"/>
      <c r="H87" s="15"/>
      <c r="I87" s="15"/>
    </row>
    <row r="88" spans="3:9" ht="15" x14ac:dyDescent="0.25">
      <c r="C88" s="15"/>
      <c r="D88" s="60" t="s">
        <v>132</v>
      </c>
      <c r="E88" s="60"/>
      <c r="F88" s="60"/>
      <c r="G88" s="60"/>
      <c r="H88" s="60"/>
      <c r="I88" s="18"/>
    </row>
  </sheetData>
  <mergeCells count="5">
    <mergeCell ref="B1:D1"/>
    <mergeCell ref="D88:H88"/>
    <mergeCell ref="A2:M2"/>
    <mergeCell ref="A3:M3"/>
    <mergeCell ref="A4:M4"/>
  </mergeCells>
  <printOptions horizontalCentered="1" verticalCentered="1"/>
  <pageMargins left="0.11811023622047245" right="0.11811023622047245" top="0.35433070866141736" bottom="0.55118110236220474" header="0.31496062992125984" footer="0.31496062992125984"/>
  <pageSetup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showGridLines="0" topLeftCell="A58" workbookViewId="0">
      <selection activeCell="C70" sqref="C70"/>
    </sheetView>
  </sheetViews>
  <sheetFormatPr baseColWidth="10" defaultRowHeight="15.75" x14ac:dyDescent="0.25"/>
  <cols>
    <col min="1" max="1" width="4.140625" customWidth="1"/>
    <col min="2" max="2" width="42.28515625" style="22" bestFit="1" customWidth="1"/>
    <col min="3" max="3" width="14.140625" style="24" bestFit="1" customWidth="1"/>
    <col min="5" max="5" width="26.7109375" bestFit="1" customWidth="1"/>
    <col min="6" max="6" width="12.85546875" bestFit="1" customWidth="1"/>
  </cols>
  <sheetData>
    <row r="1" spans="2:3" x14ac:dyDescent="0.25">
      <c r="B1" s="21" t="s">
        <v>123</v>
      </c>
    </row>
    <row r="2" spans="2:3" x14ac:dyDescent="0.25">
      <c r="B2" s="23"/>
      <c r="C2" s="25"/>
    </row>
    <row r="3" spans="2:3" x14ac:dyDescent="0.25">
      <c r="B3" s="26" t="s">
        <v>4</v>
      </c>
      <c r="C3" s="27" t="s">
        <v>15</v>
      </c>
    </row>
    <row r="4" spans="2:3" x14ac:dyDescent="0.25">
      <c r="B4" s="28" t="s">
        <v>24</v>
      </c>
      <c r="C4" s="29">
        <v>11488.09</v>
      </c>
    </row>
    <row r="5" spans="2:3" x14ac:dyDescent="0.25">
      <c r="B5" s="28" t="s">
        <v>99</v>
      </c>
      <c r="C5" s="29">
        <v>4337.7</v>
      </c>
    </row>
    <row r="6" spans="2:3" x14ac:dyDescent="0.25">
      <c r="B6" s="28" t="s">
        <v>67</v>
      </c>
      <c r="C6" s="29">
        <v>11488.09</v>
      </c>
    </row>
    <row r="7" spans="2:3" x14ac:dyDescent="0.25">
      <c r="B7" s="28" t="s">
        <v>44</v>
      </c>
      <c r="C7" s="29">
        <v>2018.69</v>
      </c>
    </row>
    <row r="8" spans="2:3" x14ac:dyDescent="0.25">
      <c r="B8" s="28" t="s">
        <v>30</v>
      </c>
      <c r="C8" s="29">
        <v>5150.9399999999996</v>
      </c>
    </row>
    <row r="9" spans="2:3" x14ac:dyDescent="0.25">
      <c r="B9" s="28" t="s">
        <v>48</v>
      </c>
      <c r="C9" s="29">
        <v>2899.37</v>
      </c>
    </row>
    <row r="10" spans="2:3" x14ac:dyDescent="0.25">
      <c r="B10" s="28" t="s">
        <v>77</v>
      </c>
      <c r="C10" s="29">
        <v>3576.4</v>
      </c>
    </row>
    <row r="11" spans="2:3" x14ac:dyDescent="0.25">
      <c r="B11" s="28" t="s">
        <v>109</v>
      </c>
      <c r="C11" s="29">
        <v>3072.7</v>
      </c>
    </row>
    <row r="12" spans="2:3" x14ac:dyDescent="0.25">
      <c r="B12" s="28" t="s">
        <v>69</v>
      </c>
      <c r="C12" s="29">
        <v>5811.4</v>
      </c>
    </row>
    <row r="13" spans="2:3" x14ac:dyDescent="0.25">
      <c r="B13" s="28" t="s">
        <v>46</v>
      </c>
      <c r="C13" s="29">
        <v>2899.37</v>
      </c>
    </row>
    <row r="14" spans="2:3" x14ac:dyDescent="0.25">
      <c r="B14" s="28" t="s">
        <v>62</v>
      </c>
      <c r="C14" s="29">
        <v>2974.44</v>
      </c>
    </row>
    <row r="15" spans="2:3" x14ac:dyDescent="0.25">
      <c r="B15" s="28" t="s">
        <v>115</v>
      </c>
      <c r="C15" s="29">
        <v>5811.4</v>
      </c>
    </row>
    <row r="16" spans="2:3" x14ac:dyDescent="0.25">
      <c r="B16" s="28" t="s">
        <v>50</v>
      </c>
      <c r="C16" s="29">
        <v>2999.37</v>
      </c>
    </row>
    <row r="17" spans="2:3" x14ac:dyDescent="0.25">
      <c r="B17" s="28" t="s">
        <v>73</v>
      </c>
      <c r="C17" s="29">
        <v>2459.83</v>
      </c>
    </row>
    <row r="18" spans="2:3" x14ac:dyDescent="0.25">
      <c r="B18" s="28" t="s">
        <v>120</v>
      </c>
      <c r="C18" s="29">
        <v>1415.49</v>
      </c>
    </row>
    <row r="19" spans="2:3" x14ac:dyDescent="0.25">
      <c r="B19" s="28" t="s">
        <v>79</v>
      </c>
      <c r="C19" s="29">
        <v>5811.4</v>
      </c>
    </row>
    <row r="20" spans="2:3" x14ac:dyDescent="0.25">
      <c r="B20" s="28" t="s">
        <v>75</v>
      </c>
      <c r="C20" s="29">
        <v>3519.4</v>
      </c>
    </row>
    <row r="21" spans="2:3" x14ac:dyDescent="0.25">
      <c r="B21" s="28" t="s">
        <v>95</v>
      </c>
      <c r="C21" s="29">
        <v>2187.6999999999998</v>
      </c>
    </row>
    <row r="22" spans="2:3" x14ac:dyDescent="0.25">
      <c r="B22" s="28" t="s">
        <v>91</v>
      </c>
      <c r="C22" s="29">
        <v>5811.4</v>
      </c>
    </row>
    <row r="23" spans="2:3" x14ac:dyDescent="0.25">
      <c r="B23" s="28" t="s">
        <v>85</v>
      </c>
      <c r="C23" s="29">
        <v>2719.7</v>
      </c>
    </row>
    <row r="24" spans="2:3" x14ac:dyDescent="0.25">
      <c r="B24" s="28" t="s">
        <v>81</v>
      </c>
      <c r="C24" s="29">
        <v>4311.3999999999996</v>
      </c>
    </row>
    <row r="25" spans="2:3" x14ac:dyDescent="0.25">
      <c r="B25" s="28" t="s">
        <v>39</v>
      </c>
      <c r="C25" s="29">
        <v>11488.09</v>
      </c>
    </row>
    <row r="26" spans="2:3" x14ac:dyDescent="0.25">
      <c r="B26" s="28" t="s">
        <v>103</v>
      </c>
      <c r="C26" s="29">
        <v>2719.7</v>
      </c>
    </row>
    <row r="27" spans="2:3" x14ac:dyDescent="0.25">
      <c r="B27" s="28" t="s">
        <v>28</v>
      </c>
      <c r="C27" s="29">
        <v>2174.96</v>
      </c>
    </row>
    <row r="28" spans="2:3" x14ac:dyDescent="0.25">
      <c r="B28" s="28" t="s">
        <v>60</v>
      </c>
      <c r="C28" s="29">
        <v>3581.44</v>
      </c>
    </row>
    <row r="29" spans="2:3" x14ac:dyDescent="0.25">
      <c r="B29" s="28" t="s">
        <v>54</v>
      </c>
      <c r="C29" s="29">
        <v>2027.03</v>
      </c>
    </row>
    <row r="30" spans="2:3" x14ac:dyDescent="0.25">
      <c r="B30" s="28" t="s">
        <v>22</v>
      </c>
      <c r="C30" s="29">
        <v>3467.8</v>
      </c>
    </row>
    <row r="31" spans="2:3" x14ac:dyDescent="0.25">
      <c r="B31" s="28" t="s">
        <v>65</v>
      </c>
      <c r="C31" s="29">
        <v>3717.71</v>
      </c>
    </row>
    <row r="32" spans="2:3" x14ac:dyDescent="0.25">
      <c r="B32" s="28" t="s">
        <v>58</v>
      </c>
      <c r="C32" s="29">
        <v>3547.37</v>
      </c>
    </row>
    <row r="33" spans="2:3" x14ac:dyDescent="0.25">
      <c r="B33" s="28" t="s">
        <v>32</v>
      </c>
      <c r="C33" s="29">
        <v>3467.8</v>
      </c>
    </row>
    <row r="34" spans="2:3" x14ac:dyDescent="0.25">
      <c r="B34" s="28" t="s">
        <v>113</v>
      </c>
      <c r="C34" s="29">
        <v>3851.7</v>
      </c>
    </row>
    <row r="35" spans="2:3" x14ac:dyDescent="0.25">
      <c r="B35" s="28" t="s">
        <v>111</v>
      </c>
      <c r="C35" s="29">
        <v>4337.7</v>
      </c>
    </row>
    <row r="36" spans="2:3" x14ac:dyDescent="0.25">
      <c r="B36" s="28" t="s">
        <v>89</v>
      </c>
      <c r="C36" s="29">
        <v>3660.4</v>
      </c>
    </row>
    <row r="37" spans="2:3" x14ac:dyDescent="0.25">
      <c r="B37" s="28" t="s">
        <v>26</v>
      </c>
      <c r="C37" s="29">
        <v>2636.23</v>
      </c>
    </row>
    <row r="38" spans="2:3" x14ac:dyDescent="0.25">
      <c r="B38" s="28" t="s">
        <v>105</v>
      </c>
      <c r="C38" s="29">
        <v>4337.7</v>
      </c>
    </row>
    <row r="39" spans="2:3" x14ac:dyDescent="0.25">
      <c r="B39" s="28" t="s">
        <v>41</v>
      </c>
      <c r="C39" s="29">
        <v>3655.33</v>
      </c>
    </row>
    <row r="40" spans="2:3" x14ac:dyDescent="0.25">
      <c r="B40" s="28" t="s">
        <v>56</v>
      </c>
      <c r="C40" s="29">
        <v>2899.37</v>
      </c>
    </row>
    <row r="41" spans="2:3" x14ac:dyDescent="0.25">
      <c r="B41" s="28" t="s">
        <v>71</v>
      </c>
      <c r="C41" s="29">
        <v>3968.4</v>
      </c>
    </row>
    <row r="42" spans="2:3" x14ac:dyDescent="0.25">
      <c r="B42" s="28" t="s">
        <v>93</v>
      </c>
      <c r="C42" s="29">
        <v>4337.7</v>
      </c>
    </row>
    <row r="43" spans="2:3" x14ac:dyDescent="0.25">
      <c r="B43" s="28" t="s">
        <v>20</v>
      </c>
      <c r="C43" s="29">
        <v>1902.83</v>
      </c>
    </row>
    <row r="44" spans="2:3" x14ac:dyDescent="0.25">
      <c r="B44" s="28" t="s">
        <v>107</v>
      </c>
      <c r="C44" s="29">
        <v>4337.7</v>
      </c>
    </row>
    <row r="45" spans="2:3" x14ac:dyDescent="0.25">
      <c r="B45" s="28" t="s">
        <v>87</v>
      </c>
      <c r="C45" s="29">
        <v>4337.7</v>
      </c>
    </row>
    <row r="46" spans="2:3" x14ac:dyDescent="0.25">
      <c r="B46" s="28" t="s">
        <v>52</v>
      </c>
      <c r="C46" s="29">
        <v>3236.37</v>
      </c>
    </row>
    <row r="47" spans="2:3" x14ac:dyDescent="0.25">
      <c r="B47" s="28" t="s">
        <v>101</v>
      </c>
      <c r="C47" s="29">
        <v>4337.7</v>
      </c>
    </row>
    <row r="48" spans="2:3" x14ac:dyDescent="0.25">
      <c r="B48" s="28" t="s">
        <v>83</v>
      </c>
      <c r="C48" s="29">
        <v>1910.7</v>
      </c>
    </row>
    <row r="49" spans="2:4" x14ac:dyDescent="0.25">
      <c r="B49" s="28" t="s">
        <v>37</v>
      </c>
      <c r="C49" s="29">
        <v>3655.33</v>
      </c>
    </row>
    <row r="50" spans="2:4" x14ac:dyDescent="0.25">
      <c r="B50" s="28" t="s">
        <v>117</v>
      </c>
      <c r="C50" s="29">
        <v>4337.7</v>
      </c>
    </row>
    <row r="51" spans="2:4" x14ac:dyDescent="0.25">
      <c r="B51" s="28" t="s">
        <v>97</v>
      </c>
      <c r="C51" s="29">
        <v>3208.95</v>
      </c>
    </row>
    <row r="52" spans="2:4" x14ac:dyDescent="0.25">
      <c r="B52" s="29" t="s">
        <v>133</v>
      </c>
      <c r="C52" s="29">
        <v>3032.9</v>
      </c>
    </row>
    <row r="53" spans="2:4" x14ac:dyDescent="0.25">
      <c r="B53" s="29" t="s">
        <v>134</v>
      </c>
      <c r="C53" s="29">
        <v>3032.9</v>
      </c>
    </row>
    <row r="54" spans="2:4" x14ac:dyDescent="0.25">
      <c r="B54" s="29" t="s">
        <v>136</v>
      </c>
      <c r="C54" s="29">
        <v>3032.9</v>
      </c>
    </row>
    <row r="55" spans="2:4" x14ac:dyDescent="0.25">
      <c r="B55" s="29" t="s">
        <v>138</v>
      </c>
      <c r="C55" s="29">
        <v>3032.9</v>
      </c>
    </row>
    <row r="56" spans="2:4" x14ac:dyDescent="0.25">
      <c r="B56" s="29" t="s">
        <v>139</v>
      </c>
      <c r="C56" s="29">
        <v>3032.9</v>
      </c>
    </row>
    <row r="57" spans="2:4" x14ac:dyDescent="0.25">
      <c r="B57" s="29" t="s">
        <v>140</v>
      </c>
      <c r="C57" s="29">
        <v>3032.9</v>
      </c>
    </row>
    <row r="58" spans="2:4" x14ac:dyDescent="0.25">
      <c r="B58" s="29" t="s">
        <v>141</v>
      </c>
      <c r="C58" s="29">
        <v>3032.9</v>
      </c>
    </row>
    <row r="59" spans="2:4" x14ac:dyDescent="0.25">
      <c r="B59" s="29" t="s">
        <v>144</v>
      </c>
      <c r="C59" s="29">
        <v>3032.9</v>
      </c>
    </row>
    <row r="60" spans="2:4" x14ac:dyDescent="0.25">
      <c r="C60" s="43">
        <f>SUM(C4:C59)</f>
        <v>218168.89</v>
      </c>
    </row>
    <row r="61" spans="2:4" x14ac:dyDescent="0.25">
      <c r="C61" s="22"/>
    </row>
    <row r="62" spans="2:4" x14ac:dyDescent="0.25">
      <c r="B62" s="28" t="s">
        <v>18</v>
      </c>
      <c r="C62" s="29">
        <v>20134.23</v>
      </c>
      <c r="D62" t="s">
        <v>327</v>
      </c>
    </row>
    <row r="63" spans="2:4" x14ac:dyDescent="0.25">
      <c r="B63" s="29" t="s">
        <v>135</v>
      </c>
      <c r="C63" s="29">
        <v>3032.9</v>
      </c>
      <c r="D63" t="s">
        <v>323</v>
      </c>
    </row>
    <row r="64" spans="2:4" x14ac:dyDescent="0.25">
      <c r="B64" s="29" t="s">
        <v>142</v>
      </c>
      <c r="C64" s="29">
        <v>2345</v>
      </c>
      <c r="D64" s="15" t="s">
        <v>323</v>
      </c>
    </row>
    <row r="65" spans="2:4" x14ac:dyDescent="0.25">
      <c r="B65" s="29" t="s">
        <v>143</v>
      </c>
      <c r="C65" s="29">
        <v>3032.9</v>
      </c>
      <c r="D65" s="15" t="s">
        <v>323</v>
      </c>
    </row>
    <row r="66" spans="2:4" s="15" customFormat="1" x14ac:dyDescent="0.25">
      <c r="B66" s="29" t="s">
        <v>137</v>
      </c>
      <c r="C66" s="29">
        <v>781.67</v>
      </c>
      <c r="D66" s="15" t="s">
        <v>323</v>
      </c>
    </row>
    <row r="67" spans="2:4" s="15" customFormat="1" x14ac:dyDescent="0.25">
      <c r="B67" s="29" t="s">
        <v>147</v>
      </c>
      <c r="C67" s="29">
        <v>781.67</v>
      </c>
      <c r="D67" s="15" t="s">
        <v>323</v>
      </c>
    </row>
    <row r="68" spans="2:4" x14ac:dyDescent="0.25">
      <c r="B68" s="29" t="s">
        <v>145</v>
      </c>
      <c r="C68" s="29">
        <v>2345</v>
      </c>
      <c r="D68" s="15" t="s">
        <v>323</v>
      </c>
    </row>
    <row r="69" spans="2:4" s="15" customFormat="1" x14ac:dyDescent="0.25">
      <c r="B69" s="29" t="s">
        <v>328</v>
      </c>
      <c r="C69" s="29">
        <v>1916.59</v>
      </c>
      <c r="D69" s="15" t="s">
        <v>323</v>
      </c>
    </row>
    <row r="70" spans="2:4" x14ac:dyDescent="0.25">
      <c r="B70" s="29" t="s">
        <v>146</v>
      </c>
      <c r="C70" s="29">
        <v>2345</v>
      </c>
      <c r="D70" s="15" t="s">
        <v>323</v>
      </c>
    </row>
    <row r="71" spans="2:4" x14ac:dyDescent="0.25">
      <c r="C71" s="43">
        <f>SUM(C62:C70)</f>
        <v>36714.959999999999</v>
      </c>
    </row>
    <row r="73" spans="2:4" x14ac:dyDescent="0.25">
      <c r="B73" s="44" t="s">
        <v>324</v>
      </c>
      <c r="C73" s="43">
        <f>+C60+C71</f>
        <v>254883.85</v>
      </c>
    </row>
    <row r="76" spans="2:4" x14ac:dyDescent="0.25">
      <c r="B76" s="28" t="s">
        <v>325</v>
      </c>
      <c r="C76" s="29">
        <f>+Hoja1!M77</f>
        <v>215956.50999999998</v>
      </c>
    </row>
    <row r="77" spans="2:4" x14ac:dyDescent="0.25">
      <c r="B77" s="28" t="s">
        <v>326</v>
      </c>
      <c r="C77" s="29">
        <v>38927.339999999997</v>
      </c>
    </row>
    <row r="78" spans="2:4" x14ac:dyDescent="0.25">
      <c r="B78" s="44" t="s">
        <v>324</v>
      </c>
      <c r="C78" s="43">
        <f>SUM(C76:C77)</f>
        <v>254883.84999999998</v>
      </c>
    </row>
    <row r="79" spans="2:4" x14ac:dyDescent="0.25">
      <c r="C79" s="24">
        <f>+C78-C73</f>
        <v>0</v>
      </c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</sheetData>
  <sortState ref="B4:C52">
    <sortCondition ref="B4:B52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3"/>
  <sheetViews>
    <sheetView topLeftCell="A46" workbookViewId="0">
      <selection activeCell="A54" sqref="A54:XFD54"/>
    </sheetView>
  </sheetViews>
  <sheetFormatPr baseColWidth="10" defaultRowHeight="15" x14ac:dyDescent="0.25"/>
  <cols>
    <col min="8" max="8" width="23" customWidth="1"/>
  </cols>
  <sheetData>
    <row r="3" spans="2:10" x14ac:dyDescent="0.25">
      <c r="B3" s="30">
        <v>4</v>
      </c>
      <c r="C3" s="31">
        <v>1</v>
      </c>
      <c r="D3" s="32">
        <v>44</v>
      </c>
      <c r="E3" s="33" t="s">
        <v>148</v>
      </c>
      <c r="F3" s="34">
        <v>1093661</v>
      </c>
      <c r="G3" s="35" t="s">
        <v>149</v>
      </c>
      <c r="H3" s="35" t="s">
        <v>150</v>
      </c>
      <c r="I3" s="35" t="s">
        <v>149</v>
      </c>
      <c r="J3" s="36" t="s">
        <v>322</v>
      </c>
    </row>
    <row r="4" spans="2:10" x14ac:dyDescent="0.25">
      <c r="B4" s="30">
        <v>4</v>
      </c>
      <c r="C4" s="31">
        <v>1</v>
      </c>
      <c r="D4" s="32">
        <v>44</v>
      </c>
      <c r="E4" s="33" t="s">
        <v>151</v>
      </c>
      <c r="F4" s="34">
        <v>433770</v>
      </c>
      <c r="G4" s="35" t="s">
        <v>152</v>
      </c>
      <c r="H4" s="35" t="s">
        <v>153</v>
      </c>
      <c r="I4" s="35" t="s">
        <v>152</v>
      </c>
      <c r="J4" s="36" t="s">
        <v>322</v>
      </c>
    </row>
    <row r="5" spans="2:10" x14ac:dyDescent="0.25">
      <c r="B5" s="30">
        <v>4</v>
      </c>
      <c r="C5" s="31">
        <v>1</v>
      </c>
      <c r="D5" s="32">
        <v>44</v>
      </c>
      <c r="E5" s="33" t="s">
        <v>154</v>
      </c>
      <c r="F5" s="34">
        <v>1093661</v>
      </c>
      <c r="G5" s="35" t="s">
        <v>155</v>
      </c>
      <c r="H5" s="35" t="s">
        <v>156</v>
      </c>
      <c r="I5" s="35" t="s">
        <v>155</v>
      </c>
      <c r="J5" s="36" t="s">
        <v>322</v>
      </c>
    </row>
    <row r="6" spans="2:10" x14ac:dyDescent="0.25">
      <c r="B6" s="30">
        <v>4</v>
      </c>
      <c r="C6" s="31">
        <v>1</v>
      </c>
      <c r="D6" s="32">
        <v>44</v>
      </c>
      <c r="E6" s="33" t="s">
        <v>157</v>
      </c>
      <c r="F6" s="34">
        <v>506228</v>
      </c>
      <c r="G6" s="35" t="s">
        <v>158</v>
      </c>
      <c r="H6" s="35" t="s">
        <v>159</v>
      </c>
      <c r="I6" s="35" t="s">
        <v>158</v>
      </c>
      <c r="J6" s="36" t="s">
        <v>322</v>
      </c>
    </row>
    <row r="7" spans="2:10" x14ac:dyDescent="0.25">
      <c r="B7" s="37">
        <v>4</v>
      </c>
      <c r="C7" s="38">
        <v>1</v>
      </c>
      <c r="D7" s="39">
        <v>44</v>
      </c>
      <c r="E7" s="40" t="s">
        <v>160</v>
      </c>
      <c r="F7" s="41">
        <v>904222</v>
      </c>
      <c r="G7" s="42" t="s">
        <v>161</v>
      </c>
      <c r="H7" s="42" t="s">
        <v>162</v>
      </c>
      <c r="I7" s="42" t="s">
        <v>161</v>
      </c>
      <c r="J7" s="36" t="s">
        <v>322</v>
      </c>
    </row>
    <row r="8" spans="2:10" x14ac:dyDescent="0.25">
      <c r="B8" s="37">
        <v>4</v>
      </c>
      <c r="C8" s="38">
        <v>1</v>
      </c>
      <c r="D8" s="39">
        <v>44</v>
      </c>
      <c r="E8" s="40" t="s">
        <v>163</v>
      </c>
      <c r="F8" s="41">
        <v>289937</v>
      </c>
      <c r="G8" s="42" t="s">
        <v>164</v>
      </c>
      <c r="H8" s="42" t="s">
        <v>165</v>
      </c>
      <c r="I8" s="42" t="s">
        <v>164</v>
      </c>
      <c r="J8" s="36" t="s">
        <v>322</v>
      </c>
    </row>
    <row r="9" spans="2:10" x14ac:dyDescent="0.25">
      <c r="B9" s="37">
        <v>4</v>
      </c>
      <c r="C9" s="38">
        <v>1</v>
      </c>
      <c r="D9" s="39">
        <v>44</v>
      </c>
      <c r="E9" s="40" t="s">
        <v>166</v>
      </c>
      <c r="F9" s="41">
        <v>357640</v>
      </c>
      <c r="G9" s="42" t="s">
        <v>167</v>
      </c>
      <c r="H9" s="42" t="s">
        <v>168</v>
      </c>
      <c r="I9" s="42" t="s">
        <v>167</v>
      </c>
      <c r="J9" s="36" t="s">
        <v>322</v>
      </c>
    </row>
    <row r="10" spans="2:10" x14ac:dyDescent="0.25">
      <c r="B10" s="37">
        <v>4</v>
      </c>
      <c r="C10" s="38">
        <v>1</v>
      </c>
      <c r="D10" s="39">
        <v>44</v>
      </c>
      <c r="E10" s="40" t="s">
        <v>169</v>
      </c>
      <c r="F10" s="41">
        <v>307270</v>
      </c>
      <c r="G10" s="42" t="s">
        <v>170</v>
      </c>
      <c r="H10" s="42" t="s">
        <v>171</v>
      </c>
      <c r="I10" s="42" t="s">
        <v>170</v>
      </c>
      <c r="J10" s="36" t="s">
        <v>322</v>
      </c>
    </row>
    <row r="11" spans="2:10" x14ac:dyDescent="0.25">
      <c r="B11" s="37">
        <v>4</v>
      </c>
      <c r="C11" s="38">
        <v>1</v>
      </c>
      <c r="D11" s="39">
        <v>44</v>
      </c>
      <c r="E11" s="40" t="s">
        <v>172</v>
      </c>
      <c r="F11" s="41">
        <v>581140</v>
      </c>
      <c r="G11" s="42" t="s">
        <v>173</v>
      </c>
      <c r="H11" s="42" t="s">
        <v>174</v>
      </c>
      <c r="I11" s="42" t="s">
        <v>173</v>
      </c>
      <c r="J11" s="36" t="s">
        <v>322</v>
      </c>
    </row>
    <row r="12" spans="2:10" x14ac:dyDescent="0.25">
      <c r="B12" s="37">
        <v>4</v>
      </c>
      <c r="C12" s="38">
        <v>1</v>
      </c>
      <c r="D12" s="39">
        <v>44</v>
      </c>
      <c r="E12" s="40" t="s">
        <v>175</v>
      </c>
      <c r="F12" s="41">
        <v>289937</v>
      </c>
      <c r="G12" s="42" t="s">
        <v>176</v>
      </c>
      <c r="H12" s="42" t="s">
        <v>177</v>
      </c>
      <c r="I12" s="42" t="s">
        <v>176</v>
      </c>
      <c r="J12" s="36" t="s">
        <v>322</v>
      </c>
    </row>
    <row r="13" spans="2:10" x14ac:dyDescent="0.25">
      <c r="B13" s="37">
        <v>4</v>
      </c>
      <c r="C13" s="38">
        <v>1</v>
      </c>
      <c r="D13" s="39">
        <v>44</v>
      </c>
      <c r="E13" s="40" t="s">
        <v>178</v>
      </c>
      <c r="F13" s="41">
        <v>297444</v>
      </c>
      <c r="G13" s="42" t="s">
        <v>179</v>
      </c>
      <c r="H13" s="42" t="s">
        <v>180</v>
      </c>
      <c r="I13" s="42" t="s">
        <v>179</v>
      </c>
      <c r="J13" s="36" t="s">
        <v>322</v>
      </c>
    </row>
    <row r="14" spans="2:10" x14ac:dyDescent="0.25">
      <c r="B14" s="37">
        <v>4</v>
      </c>
      <c r="C14" s="38">
        <v>1</v>
      </c>
      <c r="D14" s="39">
        <v>44</v>
      </c>
      <c r="E14" s="40" t="s">
        <v>181</v>
      </c>
      <c r="F14" s="41">
        <v>581140</v>
      </c>
      <c r="G14" s="42" t="s">
        <v>182</v>
      </c>
      <c r="H14" s="42" t="s">
        <v>183</v>
      </c>
      <c r="I14" s="42" t="s">
        <v>182</v>
      </c>
      <c r="J14" s="36" t="s">
        <v>322</v>
      </c>
    </row>
    <row r="15" spans="2:10" x14ac:dyDescent="0.25">
      <c r="B15" s="37">
        <v>4</v>
      </c>
      <c r="C15" s="38">
        <v>1</v>
      </c>
      <c r="D15" s="39">
        <v>44</v>
      </c>
      <c r="E15" s="40" t="s">
        <v>184</v>
      </c>
      <c r="F15" s="41">
        <v>299937</v>
      </c>
      <c r="G15" s="42" t="s">
        <v>185</v>
      </c>
      <c r="H15" s="42" t="s">
        <v>186</v>
      </c>
      <c r="I15" s="42" t="s">
        <v>185</v>
      </c>
      <c r="J15" s="36" t="s">
        <v>322</v>
      </c>
    </row>
    <row r="16" spans="2:10" x14ac:dyDescent="0.25">
      <c r="B16" s="37">
        <v>4</v>
      </c>
      <c r="C16" s="38">
        <v>1</v>
      </c>
      <c r="D16" s="39">
        <v>44</v>
      </c>
      <c r="E16" s="40" t="s">
        <v>187</v>
      </c>
      <c r="F16" s="41">
        <v>261983</v>
      </c>
      <c r="G16" s="42" t="s">
        <v>188</v>
      </c>
      <c r="H16" s="42" t="s">
        <v>189</v>
      </c>
      <c r="I16" s="42" t="s">
        <v>188</v>
      </c>
      <c r="J16" s="36" t="s">
        <v>322</v>
      </c>
    </row>
    <row r="17" spans="2:10" x14ac:dyDescent="0.25">
      <c r="B17" s="37">
        <v>4</v>
      </c>
      <c r="C17" s="38">
        <v>1</v>
      </c>
      <c r="D17" s="39">
        <v>44</v>
      </c>
      <c r="E17" s="40" t="s">
        <v>190</v>
      </c>
      <c r="F17" s="41">
        <v>339664</v>
      </c>
      <c r="G17" s="42" t="s">
        <v>191</v>
      </c>
      <c r="H17" s="42" t="s">
        <v>192</v>
      </c>
      <c r="I17" s="42" t="s">
        <v>191</v>
      </c>
      <c r="J17" s="36" t="s">
        <v>322</v>
      </c>
    </row>
    <row r="18" spans="2:10" x14ac:dyDescent="0.25">
      <c r="B18" s="37">
        <v>4</v>
      </c>
      <c r="C18" s="38">
        <v>1</v>
      </c>
      <c r="D18" s="39">
        <v>44</v>
      </c>
      <c r="E18" s="40" t="s">
        <v>193</v>
      </c>
      <c r="F18" s="41">
        <v>581140</v>
      </c>
      <c r="G18" s="42" t="s">
        <v>194</v>
      </c>
      <c r="H18" s="42" t="s">
        <v>195</v>
      </c>
      <c r="I18" s="42" t="s">
        <v>194</v>
      </c>
      <c r="J18" s="36" t="s">
        <v>322</v>
      </c>
    </row>
    <row r="19" spans="2:10" x14ac:dyDescent="0.25">
      <c r="B19" s="37">
        <v>4</v>
      </c>
      <c r="C19" s="38">
        <v>1</v>
      </c>
      <c r="D19" s="39">
        <v>44</v>
      </c>
      <c r="E19" s="40" t="s">
        <v>196</v>
      </c>
      <c r="F19" s="41">
        <v>401640</v>
      </c>
      <c r="G19" s="42" t="s">
        <v>197</v>
      </c>
      <c r="H19" s="42" t="s">
        <v>198</v>
      </c>
      <c r="I19" s="42" t="s">
        <v>197</v>
      </c>
      <c r="J19" s="36" t="s">
        <v>322</v>
      </c>
    </row>
    <row r="20" spans="2:10" x14ac:dyDescent="0.25">
      <c r="B20" s="37">
        <v>4</v>
      </c>
      <c r="C20" s="38">
        <v>1</v>
      </c>
      <c r="D20" s="39">
        <v>44</v>
      </c>
      <c r="E20" s="40" t="s">
        <v>199</v>
      </c>
      <c r="F20" s="41">
        <v>218770</v>
      </c>
      <c r="G20" s="42" t="s">
        <v>200</v>
      </c>
      <c r="H20" s="42" t="s">
        <v>201</v>
      </c>
      <c r="I20" s="42" t="s">
        <v>200</v>
      </c>
      <c r="J20" s="36" t="s">
        <v>322</v>
      </c>
    </row>
    <row r="21" spans="2:10" x14ac:dyDescent="0.25">
      <c r="B21" s="37">
        <v>4</v>
      </c>
      <c r="C21" s="38">
        <v>1</v>
      </c>
      <c r="D21" s="39">
        <v>44</v>
      </c>
      <c r="E21" s="40" t="s">
        <v>202</v>
      </c>
      <c r="F21" s="41">
        <v>581140</v>
      </c>
      <c r="G21" s="42" t="s">
        <v>203</v>
      </c>
      <c r="H21" s="42" t="s">
        <v>204</v>
      </c>
      <c r="I21" s="42" t="s">
        <v>203</v>
      </c>
      <c r="J21" s="36" t="s">
        <v>322</v>
      </c>
    </row>
    <row r="22" spans="2:10" x14ac:dyDescent="0.25">
      <c r="B22" s="37">
        <v>4</v>
      </c>
      <c r="C22" s="38">
        <v>1</v>
      </c>
      <c r="D22" s="39">
        <v>44</v>
      </c>
      <c r="E22" s="40" t="s">
        <v>205</v>
      </c>
      <c r="F22" s="41">
        <v>271970</v>
      </c>
      <c r="G22" s="42" t="s">
        <v>206</v>
      </c>
      <c r="H22" s="42" t="s">
        <v>207</v>
      </c>
      <c r="I22" s="42" t="s">
        <v>206</v>
      </c>
      <c r="J22" s="36" t="s">
        <v>322</v>
      </c>
    </row>
    <row r="23" spans="2:10" x14ac:dyDescent="0.25">
      <c r="B23" s="37">
        <v>4</v>
      </c>
      <c r="C23" s="38">
        <v>1</v>
      </c>
      <c r="D23" s="39">
        <v>44</v>
      </c>
      <c r="E23" s="40" t="s">
        <v>208</v>
      </c>
      <c r="F23" s="41">
        <v>431140</v>
      </c>
      <c r="G23" s="42" t="s">
        <v>209</v>
      </c>
      <c r="H23" s="42" t="s">
        <v>210</v>
      </c>
      <c r="I23" s="42" t="s">
        <v>209</v>
      </c>
      <c r="J23" s="36" t="s">
        <v>322</v>
      </c>
    </row>
    <row r="24" spans="2:10" x14ac:dyDescent="0.25">
      <c r="B24" s="37">
        <v>4</v>
      </c>
      <c r="C24" s="38">
        <v>1</v>
      </c>
      <c r="D24" s="39">
        <v>44</v>
      </c>
      <c r="E24" s="40" t="s">
        <v>211</v>
      </c>
      <c r="F24" s="41">
        <v>1093661</v>
      </c>
      <c r="G24" s="42" t="s">
        <v>212</v>
      </c>
      <c r="H24" s="42" t="s">
        <v>213</v>
      </c>
      <c r="I24" s="42" t="s">
        <v>212</v>
      </c>
      <c r="J24" s="36" t="s">
        <v>322</v>
      </c>
    </row>
    <row r="25" spans="2:10" x14ac:dyDescent="0.25">
      <c r="B25" s="37">
        <v>4</v>
      </c>
      <c r="C25" s="38">
        <v>1</v>
      </c>
      <c r="D25" s="39">
        <v>44</v>
      </c>
      <c r="E25" s="40" t="s">
        <v>214</v>
      </c>
      <c r="F25" s="41">
        <v>271970</v>
      </c>
      <c r="G25" s="42" t="s">
        <v>215</v>
      </c>
      <c r="H25" s="42" t="s">
        <v>216</v>
      </c>
      <c r="I25" s="42" t="s">
        <v>215</v>
      </c>
      <c r="J25" s="36" t="s">
        <v>322</v>
      </c>
    </row>
    <row r="26" spans="2:10" x14ac:dyDescent="0.25">
      <c r="B26" s="37">
        <v>4</v>
      </c>
      <c r="C26" s="38">
        <v>1</v>
      </c>
      <c r="D26" s="39">
        <v>44</v>
      </c>
      <c r="E26" s="40" t="s">
        <v>217</v>
      </c>
      <c r="F26" s="41">
        <v>358888</v>
      </c>
      <c r="G26" s="42" t="s">
        <v>218</v>
      </c>
      <c r="H26" s="42" t="s">
        <v>219</v>
      </c>
      <c r="I26" s="42" t="s">
        <v>218</v>
      </c>
      <c r="J26" s="36" t="s">
        <v>322</v>
      </c>
    </row>
    <row r="27" spans="2:10" x14ac:dyDescent="0.25">
      <c r="B27" s="37">
        <v>4</v>
      </c>
      <c r="C27" s="38">
        <v>1</v>
      </c>
      <c r="D27" s="39">
        <v>44</v>
      </c>
      <c r="E27" s="40" t="s">
        <v>220</v>
      </c>
      <c r="F27" s="41">
        <v>358144</v>
      </c>
      <c r="G27" s="42" t="s">
        <v>221</v>
      </c>
      <c r="H27" s="42" t="s">
        <v>222</v>
      </c>
      <c r="I27" s="42" t="s">
        <v>221</v>
      </c>
      <c r="J27" s="36" t="s">
        <v>322</v>
      </c>
    </row>
    <row r="28" spans="2:10" x14ac:dyDescent="0.25">
      <c r="B28" s="37">
        <v>4</v>
      </c>
      <c r="C28" s="38">
        <v>1</v>
      </c>
      <c r="D28" s="39">
        <v>44</v>
      </c>
      <c r="E28" s="40" t="s">
        <v>223</v>
      </c>
      <c r="F28" s="41">
        <v>202703</v>
      </c>
      <c r="G28" s="42" t="s">
        <v>224</v>
      </c>
      <c r="H28" s="42" t="s">
        <v>225</v>
      </c>
      <c r="I28" s="42" t="s">
        <v>224</v>
      </c>
      <c r="J28" s="36" t="s">
        <v>322</v>
      </c>
    </row>
    <row r="29" spans="2:10" x14ac:dyDescent="0.25">
      <c r="B29" s="37">
        <v>4</v>
      </c>
      <c r="C29" s="38">
        <v>1</v>
      </c>
      <c r="D29" s="39">
        <v>44</v>
      </c>
      <c r="E29" s="40" t="s">
        <v>226</v>
      </c>
      <c r="F29" s="41">
        <v>305041</v>
      </c>
      <c r="G29" s="42" t="s">
        <v>227</v>
      </c>
      <c r="H29" s="42" t="s">
        <v>228</v>
      </c>
      <c r="I29" s="42" t="s">
        <v>227</v>
      </c>
      <c r="J29" s="36" t="s">
        <v>322</v>
      </c>
    </row>
    <row r="30" spans="2:10" x14ac:dyDescent="0.25">
      <c r="B30" s="37">
        <v>4</v>
      </c>
      <c r="C30" s="38">
        <v>1</v>
      </c>
      <c r="D30" s="39">
        <v>44</v>
      </c>
      <c r="E30" s="40" t="s">
        <v>229</v>
      </c>
      <c r="F30" s="41">
        <v>371771</v>
      </c>
      <c r="G30" s="42" t="s">
        <v>230</v>
      </c>
      <c r="H30" s="42" t="s">
        <v>231</v>
      </c>
      <c r="I30" s="42" t="s">
        <v>230</v>
      </c>
      <c r="J30" s="36" t="s">
        <v>322</v>
      </c>
    </row>
    <row r="31" spans="2:10" x14ac:dyDescent="0.25">
      <c r="B31" s="37">
        <v>4</v>
      </c>
      <c r="C31" s="38">
        <v>1</v>
      </c>
      <c r="D31" s="39">
        <v>44</v>
      </c>
      <c r="E31" s="40" t="s">
        <v>232</v>
      </c>
      <c r="F31" s="41">
        <v>354737</v>
      </c>
      <c r="G31" s="42" t="s">
        <v>233</v>
      </c>
      <c r="H31" s="42" t="s">
        <v>234</v>
      </c>
      <c r="I31" s="42" t="s">
        <v>233</v>
      </c>
      <c r="J31" s="36" t="s">
        <v>322</v>
      </c>
    </row>
    <row r="32" spans="2:10" x14ac:dyDescent="0.25">
      <c r="B32" s="37">
        <v>4</v>
      </c>
      <c r="C32" s="38">
        <v>1</v>
      </c>
      <c r="D32" s="39">
        <v>44</v>
      </c>
      <c r="E32" s="40" t="s">
        <v>235</v>
      </c>
      <c r="F32" s="41">
        <v>607941</v>
      </c>
      <c r="G32" s="42" t="s">
        <v>236</v>
      </c>
      <c r="H32" s="42" t="s">
        <v>237</v>
      </c>
      <c r="I32" s="42" t="s">
        <v>236</v>
      </c>
      <c r="J32" s="36" t="s">
        <v>322</v>
      </c>
    </row>
    <row r="33" spans="2:10" x14ac:dyDescent="0.25">
      <c r="B33" s="37">
        <v>4</v>
      </c>
      <c r="C33" s="38">
        <v>1</v>
      </c>
      <c r="D33" s="39">
        <v>44</v>
      </c>
      <c r="E33" s="40" t="s">
        <v>238</v>
      </c>
      <c r="F33" s="41">
        <v>385170</v>
      </c>
      <c r="G33" s="42" t="s">
        <v>239</v>
      </c>
      <c r="H33" s="42" t="s">
        <v>240</v>
      </c>
      <c r="I33" s="42" t="s">
        <v>239</v>
      </c>
      <c r="J33" s="36" t="s">
        <v>322</v>
      </c>
    </row>
    <row r="34" spans="2:10" x14ac:dyDescent="0.25">
      <c r="B34" s="37">
        <v>4</v>
      </c>
      <c r="C34" s="38">
        <v>1</v>
      </c>
      <c r="D34" s="39">
        <v>44</v>
      </c>
      <c r="E34" s="40" t="s">
        <v>241</v>
      </c>
      <c r="F34" s="41">
        <v>433770</v>
      </c>
      <c r="G34" s="42" t="s">
        <v>242</v>
      </c>
      <c r="H34" s="42" t="s">
        <v>243</v>
      </c>
      <c r="I34" s="42" t="s">
        <v>242</v>
      </c>
      <c r="J34" s="36" t="s">
        <v>322</v>
      </c>
    </row>
    <row r="35" spans="2:10" x14ac:dyDescent="0.25">
      <c r="B35" s="37">
        <v>4</v>
      </c>
      <c r="C35" s="38">
        <v>1</v>
      </c>
      <c r="D35" s="39">
        <v>44</v>
      </c>
      <c r="E35" s="40" t="s">
        <v>244</v>
      </c>
      <c r="F35" s="41">
        <v>366040</v>
      </c>
      <c r="G35" s="42" t="s">
        <v>245</v>
      </c>
      <c r="H35" s="42" t="s">
        <v>246</v>
      </c>
      <c r="I35" s="42" t="s">
        <v>245</v>
      </c>
      <c r="J35" s="36" t="s">
        <v>322</v>
      </c>
    </row>
    <row r="36" spans="2:10" x14ac:dyDescent="0.25">
      <c r="B36" s="37">
        <v>4</v>
      </c>
      <c r="C36" s="38">
        <v>1</v>
      </c>
      <c r="D36" s="39">
        <v>44</v>
      </c>
      <c r="E36" s="40" t="s">
        <v>247</v>
      </c>
      <c r="F36" s="41">
        <v>448047</v>
      </c>
      <c r="G36" s="42" t="s">
        <v>248</v>
      </c>
      <c r="H36" s="42" t="s">
        <v>249</v>
      </c>
      <c r="I36" s="42" t="s">
        <v>248</v>
      </c>
      <c r="J36" s="36" t="s">
        <v>322</v>
      </c>
    </row>
    <row r="37" spans="2:10" x14ac:dyDescent="0.25">
      <c r="B37" s="37">
        <v>4</v>
      </c>
      <c r="C37" s="38">
        <v>1</v>
      </c>
      <c r="D37" s="39">
        <v>44</v>
      </c>
      <c r="E37" s="40" t="s">
        <v>250</v>
      </c>
      <c r="F37" s="41">
        <v>433770</v>
      </c>
      <c r="G37" s="42" t="s">
        <v>251</v>
      </c>
      <c r="H37" s="42" t="s">
        <v>252</v>
      </c>
      <c r="I37" s="42" t="s">
        <v>251</v>
      </c>
      <c r="J37" s="36" t="s">
        <v>322</v>
      </c>
    </row>
    <row r="38" spans="2:10" x14ac:dyDescent="0.25">
      <c r="B38" s="37">
        <v>4</v>
      </c>
      <c r="C38" s="38">
        <v>1</v>
      </c>
      <c r="D38" s="39">
        <v>44</v>
      </c>
      <c r="E38" s="40" t="s">
        <v>253</v>
      </c>
      <c r="F38" s="41">
        <v>319004</v>
      </c>
      <c r="G38" s="42" t="s">
        <v>254</v>
      </c>
      <c r="H38" s="42" t="s">
        <v>255</v>
      </c>
      <c r="I38" s="42" t="s">
        <v>254</v>
      </c>
      <c r="J38" s="36" t="s">
        <v>322</v>
      </c>
    </row>
    <row r="39" spans="2:10" x14ac:dyDescent="0.25">
      <c r="B39" s="37">
        <v>4</v>
      </c>
      <c r="C39" s="38">
        <v>1</v>
      </c>
      <c r="D39" s="39">
        <v>44</v>
      </c>
      <c r="E39" s="40" t="s">
        <v>256</v>
      </c>
      <c r="F39" s="41">
        <v>327337</v>
      </c>
      <c r="G39" s="42" t="s">
        <v>257</v>
      </c>
      <c r="H39" s="42" t="s">
        <v>258</v>
      </c>
      <c r="I39" s="42" t="s">
        <v>257</v>
      </c>
      <c r="J39" s="36" t="s">
        <v>322</v>
      </c>
    </row>
    <row r="40" spans="2:10" x14ac:dyDescent="0.25">
      <c r="B40" s="37">
        <v>4</v>
      </c>
      <c r="C40" s="38">
        <v>1</v>
      </c>
      <c r="D40" s="39">
        <v>44</v>
      </c>
      <c r="E40" s="40" t="s">
        <v>259</v>
      </c>
      <c r="F40" s="41">
        <v>396840</v>
      </c>
      <c r="G40" s="42" t="s">
        <v>260</v>
      </c>
      <c r="H40" s="42" t="s">
        <v>261</v>
      </c>
      <c r="I40" s="42" t="s">
        <v>260</v>
      </c>
      <c r="J40" s="36" t="s">
        <v>322</v>
      </c>
    </row>
    <row r="41" spans="2:10" x14ac:dyDescent="0.25">
      <c r="B41" s="37">
        <v>4</v>
      </c>
      <c r="C41" s="38">
        <v>1</v>
      </c>
      <c r="D41" s="39">
        <v>44</v>
      </c>
      <c r="E41" s="40" t="s">
        <v>262</v>
      </c>
      <c r="F41" s="41">
        <v>433770</v>
      </c>
      <c r="G41" s="42" t="s">
        <v>263</v>
      </c>
      <c r="H41" s="42" t="s">
        <v>264</v>
      </c>
      <c r="I41" s="42" t="s">
        <v>263</v>
      </c>
      <c r="J41" s="36" t="s">
        <v>322</v>
      </c>
    </row>
    <row r="42" spans="2:10" x14ac:dyDescent="0.25">
      <c r="B42" s="37">
        <v>4</v>
      </c>
      <c r="C42" s="38">
        <v>1</v>
      </c>
      <c r="D42" s="39">
        <v>44</v>
      </c>
      <c r="E42" s="40" t="s">
        <v>265</v>
      </c>
      <c r="F42" s="41">
        <v>441140</v>
      </c>
      <c r="G42" s="42" t="s">
        <v>266</v>
      </c>
      <c r="H42" s="42" t="s">
        <v>267</v>
      </c>
      <c r="I42" s="42" t="s">
        <v>266</v>
      </c>
      <c r="J42" s="36" t="s">
        <v>322</v>
      </c>
    </row>
    <row r="43" spans="2:10" x14ac:dyDescent="0.25">
      <c r="B43" s="37">
        <v>4</v>
      </c>
      <c r="C43" s="38">
        <v>1</v>
      </c>
      <c r="D43" s="39">
        <v>44</v>
      </c>
      <c r="E43" s="40" t="s">
        <v>268</v>
      </c>
      <c r="F43" s="41">
        <v>433770</v>
      </c>
      <c r="G43" s="42" t="s">
        <v>269</v>
      </c>
      <c r="H43" s="42" t="s">
        <v>270</v>
      </c>
      <c r="I43" s="42" t="s">
        <v>269</v>
      </c>
      <c r="J43" s="36" t="s">
        <v>322</v>
      </c>
    </row>
    <row r="44" spans="2:10" x14ac:dyDescent="0.25">
      <c r="B44" s="37">
        <v>4</v>
      </c>
      <c r="C44" s="38">
        <v>1</v>
      </c>
      <c r="D44" s="39">
        <v>44</v>
      </c>
      <c r="E44" s="40" t="s">
        <v>271</v>
      </c>
      <c r="F44" s="41">
        <v>433770</v>
      </c>
      <c r="G44" s="42" t="s">
        <v>272</v>
      </c>
      <c r="H44" s="42" t="s">
        <v>273</v>
      </c>
      <c r="I44" s="42" t="s">
        <v>272</v>
      </c>
      <c r="J44" s="36" t="s">
        <v>322</v>
      </c>
    </row>
    <row r="45" spans="2:10" x14ac:dyDescent="0.25">
      <c r="B45" s="37">
        <v>4</v>
      </c>
      <c r="C45" s="38">
        <v>1</v>
      </c>
      <c r="D45" s="39">
        <v>44</v>
      </c>
      <c r="E45" s="40" t="s">
        <v>274</v>
      </c>
      <c r="F45" s="41">
        <v>323637</v>
      </c>
      <c r="G45" s="42" t="s">
        <v>275</v>
      </c>
      <c r="H45" s="42" t="s">
        <v>276</v>
      </c>
      <c r="I45" s="42" t="s">
        <v>275</v>
      </c>
      <c r="J45" s="36" t="s">
        <v>322</v>
      </c>
    </row>
    <row r="46" spans="2:10" x14ac:dyDescent="0.25">
      <c r="B46" s="37">
        <v>4</v>
      </c>
      <c r="C46" s="38">
        <v>1</v>
      </c>
      <c r="D46" s="39">
        <v>44</v>
      </c>
      <c r="E46" s="40" t="s">
        <v>277</v>
      </c>
      <c r="F46" s="41">
        <v>433770</v>
      </c>
      <c r="G46" s="42" t="s">
        <v>278</v>
      </c>
      <c r="H46" s="42" t="s">
        <v>279</v>
      </c>
      <c r="I46" s="42" t="s">
        <v>278</v>
      </c>
      <c r="J46" s="36" t="s">
        <v>322</v>
      </c>
    </row>
    <row r="47" spans="2:10" x14ac:dyDescent="0.25">
      <c r="B47" s="37">
        <v>4</v>
      </c>
      <c r="C47" s="38">
        <v>1</v>
      </c>
      <c r="D47" s="39">
        <v>44</v>
      </c>
      <c r="E47" s="40" t="s">
        <v>280</v>
      </c>
      <c r="F47" s="41">
        <v>191070</v>
      </c>
      <c r="G47" s="42" t="s">
        <v>281</v>
      </c>
      <c r="H47" s="42" t="s">
        <v>282</v>
      </c>
      <c r="I47" s="42" t="s">
        <v>281</v>
      </c>
      <c r="J47" s="36" t="s">
        <v>322</v>
      </c>
    </row>
    <row r="48" spans="2:10" x14ac:dyDescent="0.25">
      <c r="B48" s="37">
        <v>4</v>
      </c>
      <c r="C48" s="38">
        <v>1</v>
      </c>
      <c r="D48" s="39">
        <v>44</v>
      </c>
      <c r="E48" s="40" t="s">
        <v>283</v>
      </c>
      <c r="F48" s="41">
        <v>615204</v>
      </c>
      <c r="G48" s="42" t="s">
        <v>284</v>
      </c>
      <c r="H48" s="42" t="s">
        <v>285</v>
      </c>
      <c r="I48" s="42" t="s">
        <v>284</v>
      </c>
      <c r="J48" s="36" t="s">
        <v>322</v>
      </c>
    </row>
    <row r="49" spans="2:10" x14ac:dyDescent="0.25">
      <c r="B49" s="37">
        <v>4</v>
      </c>
      <c r="C49" s="38">
        <v>1</v>
      </c>
      <c r="D49" s="39">
        <v>44</v>
      </c>
      <c r="E49" s="40" t="s">
        <v>286</v>
      </c>
      <c r="F49" s="41">
        <v>433770</v>
      </c>
      <c r="G49" s="42" t="s">
        <v>287</v>
      </c>
      <c r="H49" s="42" t="s">
        <v>288</v>
      </c>
      <c r="I49" s="42" t="s">
        <v>287</v>
      </c>
      <c r="J49" s="36" t="s">
        <v>322</v>
      </c>
    </row>
    <row r="50" spans="2:10" x14ac:dyDescent="0.25">
      <c r="B50" s="37">
        <v>4</v>
      </c>
      <c r="C50" s="38">
        <v>1</v>
      </c>
      <c r="D50" s="39">
        <v>44</v>
      </c>
      <c r="E50" s="40" t="s">
        <v>289</v>
      </c>
      <c r="F50" s="41">
        <v>320895</v>
      </c>
      <c r="G50" s="42" t="s">
        <v>290</v>
      </c>
      <c r="H50" s="42" t="s">
        <v>291</v>
      </c>
      <c r="I50" s="42" t="s">
        <v>290</v>
      </c>
      <c r="J50" s="36" t="s">
        <v>322</v>
      </c>
    </row>
    <row r="51" spans="2:10" x14ac:dyDescent="0.25">
      <c r="B51" s="37">
        <v>4</v>
      </c>
      <c r="C51" s="38">
        <v>1</v>
      </c>
      <c r="D51" s="39">
        <v>44</v>
      </c>
      <c r="E51" s="40" t="s">
        <v>292</v>
      </c>
      <c r="F51" s="41">
        <v>500002</v>
      </c>
      <c r="G51" s="42" t="s">
        <v>293</v>
      </c>
      <c r="H51" s="42" t="s">
        <v>294</v>
      </c>
      <c r="I51" s="42" t="s">
        <v>293</v>
      </c>
      <c r="J51" s="36" t="s">
        <v>322</v>
      </c>
    </row>
    <row r="52" spans="2:10" x14ac:dyDescent="0.25">
      <c r="B52" s="37">
        <v>4</v>
      </c>
      <c r="C52" s="38">
        <v>1</v>
      </c>
      <c r="D52" s="39">
        <v>44</v>
      </c>
      <c r="E52" s="40" t="s">
        <v>295</v>
      </c>
      <c r="F52" s="41">
        <v>500002</v>
      </c>
      <c r="G52" s="42" t="s">
        <v>296</v>
      </c>
      <c r="H52" s="42" t="s">
        <v>297</v>
      </c>
      <c r="I52" s="42" t="s">
        <v>296</v>
      </c>
      <c r="J52" s="36" t="s">
        <v>322</v>
      </c>
    </row>
    <row r="53" spans="2:10" x14ac:dyDescent="0.25">
      <c r="B53" s="37">
        <v>4</v>
      </c>
      <c r="C53" s="38">
        <v>1</v>
      </c>
      <c r="D53" s="39">
        <v>44</v>
      </c>
      <c r="E53" s="40" t="s">
        <v>298</v>
      </c>
      <c r="F53" s="41">
        <v>500002</v>
      </c>
      <c r="G53" s="42" t="s">
        <v>299</v>
      </c>
      <c r="H53" s="42" t="s">
        <v>300</v>
      </c>
      <c r="I53" s="42" t="s">
        <v>299</v>
      </c>
      <c r="J53" s="36" t="s">
        <v>322</v>
      </c>
    </row>
    <row r="54" spans="2:10" x14ac:dyDescent="0.25">
      <c r="B54" s="37">
        <v>4</v>
      </c>
      <c r="C54" s="38">
        <v>1</v>
      </c>
      <c r="D54" s="39">
        <v>44</v>
      </c>
      <c r="E54" s="40" t="s">
        <v>304</v>
      </c>
      <c r="F54" s="41">
        <v>500002</v>
      </c>
      <c r="G54" s="42" t="s">
        <v>305</v>
      </c>
      <c r="H54" s="42" t="s">
        <v>306</v>
      </c>
      <c r="I54" s="42" t="s">
        <v>305</v>
      </c>
      <c r="J54" s="36" t="s">
        <v>322</v>
      </c>
    </row>
    <row r="55" spans="2:10" x14ac:dyDescent="0.25">
      <c r="B55" s="37">
        <v>4</v>
      </c>
      <c r="C55" s="38">
        <v>1</v>
      </c>
      <c r="D55" s="39">
        <v>44</v>
      </c>
      <c r="E55" s="40" t="s">
        <v>307</v>
      </c>
      <c r="F55" s="41">
        <v>500002</v>
      </c>
      <c r="G55" s="42" t="s">
        <v>308</v>
      </c>
      <c r="H55" s="42" t="s">
        <v>309</v>
      </c>
      <c r="I55" s="42" t="s">
        <v>308</v>
      </c>
      <c r="J55" s="36" t="s">
        <v>322</v>
      </c>
    </row>
    <row r="56" spans="2:10" x14ac:dyDescent="0.25">
      <c r="B56" s="37">
        <v>4</v>
      </c>
      <c r="C56" s="38">
        <v>1</v>
      </c>
      <c r="D56" s="39">
        <v>44</v>
      </c>
      <c r="E56" s="40" t="s">
        <v>310</v>
      </c>
      <c r="F56" s="41">
        <v>500002</v>
      </c>
      <c r="G56" s="42" t="s">
        <v>311</v>
      </c>
      <c r="H56" s="42" t="s">
        <v>312</v>
      </c>
      <c r="I56" s="42" t="s">
        <v>311</v>
      </c>
      <c r="J56" s="36" t="s">
        <v>322</v>
      </c>
    </row>
    <row r="57" spans="2:10" x14ac:dyDescent="0.25">
      <c r="B57" s="37">
        <v>4</v>
      </c>
      <c r="C57" s="38">
        <v>1</v>
      </c>
      <c r="D57" s="39">
        <v>44</v>
      </c>
      <c r="E57" s="40" t="s">
        <v>313</v>
      </c>
      <c r="F57" s="41">
        <v>516303</v>
      </c>
      <c r="G57" s="42" t="s">
        <v>314</v>
      </c>
      <c r="H57" s="42" t="s">
        <v>315</v>
      </c>
      <c r="I57" s="42" t="s">
        <v>314</v>
      </c>
      <c r="J57" s="36" t="s">
        <v>322</v>
      </c>
    </row>
    <row r="58" spans="2:10" x14ac:dyDescent="0.25">
      <c r="B58" s="37">
        <v>4</v>
      </c>
      <c r="C58" s="38">
        <v>1</v>
      </c>
      <c r="D58" s="39">
        <v>44</v>
      </c>
      <c r="E58" s="40" t="s">
        <v>316</v>
      </c>
      <c r="F58" s="41">
        <v>500002</v>
      </c>
      <c r="G58" s="42" t="s">
        <v>317</v>
      </c>
      <c r="H58" s="42" t="s">
        <v>318</v>
      </c>
      <c r="I58" s="42" t="s">
        <v>317</v>
      </c>
      <c r="J58" s="36" t="s">
        <v>322</v>
      </c>
    </row>
    <row r="62" spans="2:10" x14ac:dyDescent="0.25">
      <c r="B62" s="30">
        <v>4</v>
      </c>
      <c r="C62" s="31">
        <v>1</v>
      </c>
      <c r="D62" s="32">
        <v>44</v>
      </c>
      <c r="E62" s="33" t="s">
        <v>301</v>
      </c>
      <c r="F62" s="41">
        <v>500002</v>
      </c>
      <c r="G62" s="35" t="s">
        <v>302</v>
      </c>
      <c r="H62" s="35" t="s">
        <v>303</v>
      </c>
      <c r="I62" s="35" t="s">
        <v>302</v>
      </c>
      <c r="J62" s="36" t="s">
        <v>322</v>
      </c>
    </row>
    <row r="63" spans="2:10" x14ac:dyDescent="0.25">
      <c r="B63" s="37">
        <v>4</v>
      </c>
      <c r="C63" s="38">
        <v>1</v>
      </c>
      <c r="D63" s="39">
        <v>44</v>
      </c>
      <c r="E63" s="40" t="s">
        <v>319</v>
      </c>
      <c r="F63" s="41">
        <v>500002</v>
      </c>
      <c r="G63" s="42" t="s">
        <v>320</v>
      </c>
      <c r="H63" s="42" t="s">
        <v>321</v>
      </c>
      <c r="I63" s="42" t="s">
        <v>320</v>
      </c>
      <c r="J63" s="36" t="s">
        <v>322</v>
      </c>
    </row>
  </sheetData>
  <dataValidations count="17">
    <dataValidation type="whole" allowBlank="1" showErrorMessage="1" errorTitle="Error de captura" error="El número de posiciones que introdujo no correponden a las indicadas ó introdujo caracteres no validos para esta celda, favor de corregir la información capturada" sqref="B10:B17 B62:B63 B19:B53 B54:B58">
      <formula1>1</formula1>
      <formula2>4</formula2>
    </dataValidation>
    <dataValidation type="whole" allowBlank="1" showErrorMessage="1" errorTitle="Error de captura" error="Introdujo caracteres no validos para esta celda ( . , ) o el número de posiciones que introdujo no correponden a las indicadas, favor de corregir la información capturada" sqref="F10:F17 F62:F63 F19:F53 F54:F58">
      <formula1>100</formula1>
      <formula2>999999999999999</formula2>
    </dataValidation>
    <dataValidation type="textLength" allowBlank="1" showErrorMessage="1" errorTitle="Error de captura" error="El número de posiciones que introdujo no correponden a las indicadas ó introdujo caracteres no validos para esta celda, favor de corregir la información capturada" sqref="H10:H17 H62:H63 H19:H53 H54:H58">
      <formula1>1</formula1>
      <formula2>40</formula2>
    </dataValidation>
    <dataValidation type="textLength" allowBlank="1" showErrorMessage="1" errorTitle="Error de captura" error="El número de posiciones que introdujo no correponden a las indicadas ó introdujo caracteres no validos para esta celda, favor de corregir la información capturada" sqref="G10:G17 G62:G63 G19:G53 G54:G58">
      <formula1>1</formula1>
      <formula2>20</formula2>
    </dataValidation>
    <dataValidation type="whole" allowBlank="1" showErrorMessage="1" errorTitle="Error de captura" error="El número de posiciones que introdujo no correponden a las indicadas ó introdujo caracteres no validos para esta celda, favor de corregir la información capturada" sqref="I10:I17 I62:I63 I19:I53 I54:I58">
      <formula1>1</formula1>
      <formula2>9999999999</formula2>
    </dataValidation>
    <dataValidation type="whole" allowBlank="1" showInputMessage="1" showErrorMessage="1" errorTitle="Error de captura" error="El número de posiciones que introdujo no corresponde a las indicadas o introdujo caracteres no válidos para esta celda, favor de corregir la información capturada" promptTitle="Formas de Pago Disponibles" prompt="01 Efectivo en ventanilla_x000a_02 Cheque de caja ventanilla_x000a_03 Cheque de caja central_x000a_04 Abono en cuenta" sqref="B18 B3:B9">
      <formula1>1</formula1>
      <formula2>4</formula2>
    </dataValidation>
    <dataValidation type="textLength" allowBlank="1" showInputMessage="1" showErrorMessage="1" errorTitle="Error de captura" error="Exedió el número de posiciones permitidas para esta celda, favor de corregir la información capturada" promptTitle="Clave del Beneficiario" prompt="Longitud:_x000a_Mínima 1_x000a_Máxima 20_x000a_Tipo: Alfanumérico" sqref="G3:G9 G18">
      <formula1>1</formula1>
      <formula2>20</formula2>
    </dataValidation>
    <dataValidation type="textLength" allowBlank="1" showInputMessage="1" showErrorMessage="1" errorTitle="Error de captura" error="Exedió el número de posiciones permitidas para esta celda, favor de corregir la información capturada" promptTitle="Nombre del Beneficiario" prompt="Longitud:_x000a_Mínima 1_x000a_Máxima 40_x000a_Tipo: Alfanumérico" sqref="H3:H9 H18">
      <formula1>1</formula1>
      <formula2>40</formula2>
    </dataValidation>
    <dataValidation type="whole" allowBlank="1" showInputMessage="1" showErrorMessage="1" errorTitle="Error de captura" error="Introdujo caracteres no válidos para esta celda ( . , ) o el número de posiciones que introdujo no corresponde a las indicadas, favor de corregir la información capturada" promptTitle="Importe sin punto decimal" prompt="Longitud:_x000a_Mínima 3_x000a_Máxima 15_x000a_Tipo: Numérico" sqref="F3:F9 F18">
      <formula1>100</formula1>
      <formula2>999999999999999</formula2>
    </dataValidation>
    <dataValidation type="textLength" allowBlank="1" showInputMessage="1" showErrorMessage="1" errorTitle="Error de captura" error="El número de posiciones que introdujo no corresponde a las indicadas o introdujo caracteres no válidos para esta celda, favor de corregir la información capturada" promptTitle="Número de Cuenta" prompt="Longitud:_x000a_Mínima 11_x000a_Máxima 18_x000a_Tipo: Numérico" sqref="E3:E9 E18">
      <formula1>9</formula1>
      <formula2>18</formula2>
    </dataValidation>
    <dataValidation type="whole" allowBlank="1" showErrorMessage="1" errorTitle="Error de captura" error="El número de posiciones que introdujo no corresponde a las indicadas o introdujo caracteres no válidos para esta celda, favor de corregir la información capturada" sqref="D10:D17 D62:D63 D19:D53 D54:D58">
      <formula1>1</formula1>
      <formula2>999</formula2>
    </dataValidation>
    <dataValidation type="textLength" allowBlank="1" showErrorMessage="1" errorTitle="Error de captura" error="El número de posiciones que introdujo no corresponde a las indicadas o introdujo caracteres no válidos para esta celda, favor de corregir la información capturada" sqref="E10:E17 E62:E63 E19:E53 E54:E58">
      <formula1>9</formula1>
      <formula2>18</formula2>
    </dataValidation>
    <dataValidation type="whole" allowBlank="1" showErrorMessage="1" errorTitle="Error de captura" error="El número de posiciones que introdujo no corresponde a las indicadas o introdujo caracteres no válidos para esta celda, favor de corregir la información capturada" sqref="C10:C17 C62:C63 C19:C53 C54:C58">
      <formula1>1</formula1>
      <formula2>9</formula2>
    </dataValidation>
    <dataValidation type="whole" allowBlank="1" showInputMessage="1" showErrorMessage="1" errorTitle="Error de captura" error="El número de posiciones que introdujo no corresponde a las indicadas o introdujo caracteres no válidos para esta celda, favor de corregir la información capturada" promptTitle="Referencia Numérica" prompt="Longitud:_x000a_Mínima 1_x000a_Máxima 10_x000a_Tipo: Numérica" sqref="I3:I9 I18">
      <formula1>1</formula1>
      <formula2>9999999999</formula2>
    </dataValidation>
    <dataValidation type="whole" allowBlank="1" showInputMessage="1" showErrorMessage="1" errorTitle="Error de captura" error="El número de posiciones que introdujo no corresponde a las indicadas o introdujo caracteres no válidos para esta celda, favor de corregir la información capturada" promptTitle="Número de Banco Receptor" prompt="Longitud:_x000a_Mínima: 1_x000a_Máxima: 3_x000a_Tipo: Numérico_x000a_Consulte el catálogo de Bancos" sqref="D3:D9 D18">
      <formula1>1</formula1>
      <formula2>999</formula2>
    </dataValidation>
    <dataValidation type="whole" allowBlank="1" showInputMessage="1" showErrorMessage="1" errorTitle="Error de captura" error="El número de posiciones que introdujo no corresponde a las indicadas o introdujo caracteres no válidos para esta celda, favor de corregir la información capturada" promptTitle="Tipo  de  Cuenta  del  Banco" prompt="1 Cuenta Cheques a 11 Pos._x000a_3 Tarjeta Débito a 16 Pos._x000a_9 Cuenta Cheques CLABE a 18 Pos._x000a_4 Efectivo en Otro Banco." sqref="C3:C9 C18">
      <formula1>1</formula1>
      <formula2>9</formula2>
    </dataValidation>
    <dataValidation type="textLength" showInputMessage="1" showErrorMessage="1" errorTitle="Error de captura" error="Exedió el número de posiciones permitidas para esta celda, favor de corregir la información capturada" promptTitle="Concepto de Pago - Opcional" prompt="Longitud:_x000a_Mínima 1_x000a_Máxima 40_x000a_Tipo: Alfanumérico" sqref="J62:J63 J3:J53 J54:J58">
      <formula1>1</formula1>
      <formula2>40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4"/>
  <sheetViews>
    <sheetView showGridLines="0" tabSelected="1" topLeftCell="A118" zoomScaleNormal="100" workbookViewId="0">
      <selection activeCell="B123" sqref="B123:Q123"/>
    </sheetView>
  </sheetViews>
  <sheetFormatPr baseColWidth="10" defaultRowHeight="15" x14ac:dyDescent="0.25"/>
  <cols>
    <col min="1" max="1" width="2.7109375" customWidth="1"/>
    <col min="2" max="2" width="3" customWidth="1"/>
    <col min="3" max="3" width="26.85546875" customWidth="1"/>
    <col min="4" max="4" width="20.28515625" style="15" bestFit="1" customWidth="1"/>
    <col min="5" max="5" width="4.7109375" style="15" bestFit="1" customWidth="1"/>
    <col min="6" max="6" width="6.85546875" style="15" bestFit="1" customWidth="1"/>
    <col min="16" max="16" width="12.5703125" customWidth="1"/>
  </cols>
  <sheetData>
    <row r="2" spans="2:17" ht="18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17" x14ac:dyDescent="0.2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2:17" x14ac:dyDescent="0.25">
      <c r="B4" s="63" t="s">
        <v>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2:17" ht="46.5" thickBot="1" x14ac:dyDescent="0.3">
      <c r="B5" s="6" t="s">
        <v>3</v>
      </c>
      <c r="C5" s="7" t="s">
        <v>4</v>
      </c>
      <c r="D5" s="7" t="s">
        <v>334</v>
      </c>
      <c r="E5" s="7" t="s">
        <v>335</v>
      </c>
      <c r="F5" s="7" t="s">
        <v>336</v>
      </c>
      <c r="G5" s="7" t="s">
        <v>5</v>
      </c>
      <c r="H5" s="7" t="s">
        <v>6</v>
      </c>
      <c r="I5" s="7" t="s">
        <v>7</v>
      </c>
      <c r="J5" s="8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8" t="s">
        <v>356</v>
      </c>
      <c r="Q5" s="53" t="s">
        <v>15</v>
      </c>
    </row>
    <row r="6" spans="2:17" ht="15.75" thickTop="1" x14ac:dyDescent="0.25">
      <c r="B6" s="10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2" t="s">
        <v>17</v>
      </c>
      <c r="C7" s="1" t="s">
        <v>18</v>
      </c>
      <c r="D7" s="49" t="s">
        <v>337</v>
      </c>
      <c r="E7" s="50">
        <v>25</v>
      </c>
      <c r="F7" s="51" t="s">
        <v>338</v>
      </c>
      <c r="G7" s="11">
        <v>31483.95</v>
      </c>
      <c r="H7" s="11">
        <v>1144</v>
      </c>
      <c r="I7" s="11">
        <v>808.5</v>
      </c>
      <c r="J7" s="11">
        <v>33436.449999999997</v>
      </c>
      <c r="K7" s="11">
        <v>7913.88</v>
      </c>
      <c r="L7" s="11">
        <v>3620.65</v>
      </c>
      <c r="M7" s="11">
        <v>0</v>
      </c>
      <c r="N7" s="11">
        <v>1767.69</v>
      </c>
      <c r="O7" s="11">
        <v>0</v>
      </c>
      <c r="P7" s="11">
        <v>13302.22</v>
      </c>
      <c r="Q7" s="11">
        <v>20134.23</v>
      </c>
    </row>
    <row r="8" spans="2:17" x14ac:dyDescent="0.25">
      <c r="B8" s="2" t="s">
        <v>19</v>
      </c>
      <c r="C8" s="1" t="s">
        <v>20</v>
      </c>
      <c r="D8" s="52" t="s">
        <v>339</v>
      </c>
      <c r="E8" s="50">
        <v>10</v>
      </c>
      <c r="F8" s="51" t="s">
        <v>340</v>
      </c>
      <c r="G8" s="11">
        <v>3574.64</v>
      </c>
      <c r="H8" s="11">
        <v>278.93</v>
      </c>
      <c r="I8" s="11">
        <v>177.6</v>
      </c>
      <c r="J8" s="11">
        <v>4031.17</v>
      </c>
      <c r="K8" s="11">
        <v>317.26</v>
      </c>
      <c r="L8" s="11">
        <v>411.08</v>
      </c>
      <c r="M8" s="11">
        <v>0</v>
      </c>
      <c r="N8" s="11">
        <v>1400</v>
      </c>
      <c r="O8" s="11">
        <v>0</v>
      </c>
      <c r="P8" s="11">
        <v>2128.34</v>
      </c>
      <c r="Q8" s="11">
        <v>1902.83</v>
      </c>
    </row>
    <row r="9" spans="2:17" x14ac:dyDescent="0.25">
      <c r="B9" s="2" t="s">
        <v>21</v>
      </c>
      <c r="C9" s="1" t="s">
        <v>22</v>
      </c>
      <c r="D9" s="49" t="s">
        <v>341</v>
      </c>
      <c r="E9" s="50">
        <v>11</v>
      </c>
      <c r="F9" s="51" t="s">
        <v>340</v>
      </c>
      <c r="G9" s="11">
        <v>3768.8</v>
      </c>
      <c r="H9" s="11">
        <v>291.47000000000003</v>
      </c>
      <c r="I9" s="11">
        <v>181.07</v>
      </c>
      <c r="J9" s="11">
        <v>4241.34</v>
      </c>
      <c r="K9" s="11">
        <v>340.13</v>
      </c>
      <c r="L9" s="11">
        <v>433.41</v>
      </c>
      <c r="M9" s="11">
        <v>0</v>
      </c>
      <c r="N9" s="11">
        <v>0</v>
      </c>
      <c r="O9" s="11">
        <v>0</v>
      </c>
      <c r="P9" s="11">
        <v>773.54</v>
      </c>
      <c r="Q9" s="11">
        <v>3467.8</v>
      </c>
    </row>
    <row r="10" spans="2:17" x14ac:dyDescent="0.25">
      <c r="B10" s="2" t="s">
        <v>23</v>
      </c>
      <c r="C10" s="1" t="s">
        <v>24</v>
      </c>
      <c r="D10" s="49" t="s">
        <v>342</v>
      </c>
      <c r="E10" s="50">
        <v>18</v>
      </c>
      <c r="F10" s="51" t="s">
        <v>340</v>
      </c>
      <c r="G10" s="11">
        <v>14857</v>
      </c>
      <c r="H10" s="11">
        <v>732.5</v>
      </c>
      <c r="I10" s="11">
        <v>493.5</v>
      </c>
      <c r="J10" s="11">
        <v>16083</v>
      </c>
      <c r="K10" s="11">
        <v>2886.35</v>
      </c>
      <c r="L10" s="11">
        <v>1708.56</v>
      </c>
      <c r="M10" s="11">
        <v>0</v>
      </c>
      <c r="N10" s="11">
        <v>0</v>
      </c>
      <c r="O10" s="11">
        <v>0</v>
      </c>
      <c r="P10" s="11">
        <v>4594.91</v>
      </c>
      <c r="Q10" s="11">
        <v>11488.09</v>
      </c>
    </row>
    <row r="11" spans="2:17" x14ac:dyDescent="0.25">
      <c r="B11" s="2" t="s">
        <v>25</v>
      </c>
      <c r="C11" s="1" t="s">
        <v>26</v>
      </c>
      <c r="D11" s="52" t="s">
        <v>343</v>
      </c>
      <c r="E11" s="50">
        <v>2</v>
      </c>
      <c r="F11" s="51" t="s">
        <v>338</v>
      </c>
      <c r="G11" s="11">
        <v>2687.76</v>
      </c>
      <c r="H11" s="11">
        <v>196.53</v>
      </c>
      <c r="I11" s="11">
        <v>121.33</v>
      </c>
      <c r="J11" s="11">
        <v>3005.62</v>
      </c>
      <c r="K11" s="11">
        <v>60.3</v>
      </c>
      <c r="L11" s="11">
        <v>309.08999999999997</v>
      </c>
      <c r="M11" s="11">
        <v>0</v>
      </c>
      <c r="N11" s="11">
        <v>0</v>
      </c>
      <c r="O11" s="11">
        <v>0</v>
      </c>
      <c r="P11" s="11">
        <v>369.39</v>
      </c>
      <c r="Q11" s="11">
        <v>2636.23</v>
      </c>
    </row>
    <row r="12" spans="2:17" x14ac:dyDescent="0.25">
      <c r="B12" s="2" t="s">
        <v>27</v>
      </c>
      <c r="C12" s="1" t="s">
        <v>28</v>
      </c>
      <c r="D12" s="52" t="s">
        <v>344</v>
      </c>
      <c r="E12" s="50">
        <v>12</v>
      </c>
      <c r="F12" s="51" t="s">
        <v>340</v>
      </c>
      <c r="G12" s="11">
        <v>4021.36</v>
      </c>
      <c r="H12" s="11">
        <v>293.07</v>
      </c>
      <c r="I12" s="11">
        <v>183.73</v>
      </c>
      <c r="J12" s="11">
        <v>4498.16</v>
      </c>
      <c r="K12" s="11">
        <v>380.37</v>
      </c>
      <c r="L12" s="11">
        <v>462.46</v>
      </c>
      <c r="M12" s="11">
        <v>1480.37</v>
      </c>
      <c r="N12" s="11">
        <v>0</v>
      </c>
      <c r="O12" s="11">
        <v>0</v>
      </c>
      <c r="P12" s="11">
        <v>2323.1999999999998</v>
      </c>
      <c r="Q12" s="11">
        <v>2174.96</v>
      </c>
    </row>
    <row r="13" spans="2:17" x14ac:dyDescent="0.25">
      <c r="B13" s="2" t="s">
        <v>29</v>
      </c>
      <c r="C13" s="1" t="s">
        <v>30</v>
      </c>
      <c r="D13" s="49" t="s">
        <v>345</v>
      </c>
      <c r="E13" s="50">
        <v>16</v>
      </c>
      <c r="F13" s="51" t="s">
        <v>340</v>
      </c>
      <c r="G13" s="11">
        <v>6088.56</v>
      </c>
      <c r="H13" s="11">
        <v>332.53</v>
      </c>
      <c r="I13" s="11">
        <v>207.73</v>
      </c>
      <c r="J13" s="11">
        <v>6628.82</v>
      </c>
      <c r="K13" s="11">
        <v>777.7</v>
      </c>
      <c r="L13" s="11">
        <v>700.18</v>
      </c>
      <c r="M13" s="11">
        <v>0</v>
      </c>
      <c r="N13" s="11">
        <v>0</v>
      </c>
      <c r="O13" s="11">
        <v>0</v>
      </c>
      <c r="P13" s="11">
        <v>1477.88</v>
      </c>
      <c r="Q13" s="11">
        <v>5150.9399999999996</v>
      </c>
    </row>
    <row r="14" spans="2:17" x14ac:dyDescent="0.25">
      <c r="B14" s="2" t="s">
        <v>31</v>
      </c>
      <c r="C14" s="1" t="s">
        <v>32</v>
      </c>
      <c r="D14" s="49" t="s">
        <v>346</v>
      </c>
      <c r="E14" s="50">
        <v>11</v>
      </c>
      <c r="F14" s="51" t="s">
        <v>340</v>
      </c>
      <c r="G14" s="11">
        <v>3768.8</v>
      </c>
      <c r="H14" s="11">
        <v>291.47000000000003</v>
      </c>
      <c r="I14" s="11">
        <v>181.07</v>
      </c>
      <c r="J14" s="11">
        <v>4241.34</v>
      </c>
      <c r="K14" s="11">
        <v>340.13</v>
      </c>
      <c r="L14" s="11">
        <v>433.41</v>
      </c>
      <c r="M14" s="11">
        <v>0</v>
      </c>
      <c r="N14" s="11">
        <v>0</v>
      </c>
      <c r="O14" s="11">
        <v>0</v>
      </c>
      <c r="P14" s="11">
        <v>773.54</v>
      </c>
      <c r="Q14" s="11">
        <v>3467.8</v>
      </c>
    </row>
    <row r="15" spans="2:17" x14ac:dyDescent="0.25">
      <c r="B15" s="13" t="s">
        <v>33</v>
      </c>
      <c r="C15" s="5"/>
      <c r="D15" s="5"/>
      <c r="E15" s="5"/>
      <c r="F15" s="5"/>
      <c r="G15" s="5" t="s">
        <v>34</v>
      </c>
      <c r="H15" s="5" t="s">
        <v>34</v>
      </c>
      <c r="I15" s="5" t="s">
        <v>34</v>
      </c>
      <c r="J15" s="5" t="s">
        <v>34</v>
      </c>
      <c r="K15" s="5" t="s">
        <v>34</v>
      </c>
      <c r="L15" s="5" t="s">
        <v>34</v>
      </c>
      <c r="M15" s="5" t="s">
        <v>34</v>
      </c>
      <c r="N15" s="5" t="s">
        <v>34</v>
      </c>
      <c r="O15" s="5" t="s">
        <v>34</v>
      </c>
      <c r="P15" s="5" t="s">
        <v>34</v>
      </c>
      <c r="Q15" s="5" t="s">
        <v>34</v>
      </c>
    </row>
    <row r="16" spans="2:17" x14ac:dyDescent="0.25">
      <c r="B16" s="2"/>
      <c r="C16" s="1"/>
      <c r="D16" s="14"/>
      <c r="E16" s="14"/>
      <c r="F16" s="14"/>
      <c r="G16" s="14">
        <v>70250.87</v>
      </c>
      <c r="H16" s="14">
        <v>3560.5</v>
      </c>
      <c r="I16" s="14">
        <v>2354.5300000000002</v>
      </c>
      <c r="J16" s="14">
        <v>76165.899999999994</v>
      </c>
      <c r="K16" s="14">
        <v>13016.12</v>
      </c>
      <c r="L16" s="14">
        <v>8078.84</v>
      </c>
      <c r="M16" s="14">
        <v>1480.37</v>
      </c>
      <c r="N16" s="14">
        <v>3167.69</v>
      </c>
      <c r="O16" s="14">
        <v>0</v>
      </c>
      <c r="P16" s="14">
        <v>25743.02</v>
      </c>
      <c r="Q16" s="14">
        <v>50422.879999999997</v>
      </c>
    </row>
    <row r="17" spans="2:17" x14ac:dyDescent="0.25">
      <c r="B17" s="10" t="s">
        <v>35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x14ac:dyDescent="0.25">
      <c r="B18" s="2" t="s">
        <v>36</v>
      </c>
      <c r="C18" s="1" t="s">
        <v>37</v>
      </c>
      <c r="D18" s="52" t="s">
        <v>347</v>
      </c>
      <c r="E18" s="50">
        <v>12</v>
      </c>
      <c r="F18" s="51" t="s">
        <v>338</v>
      </c>
      <c r="G18" s="11">
        <v>4021.36</v>
      </c>
      <c r="H18" s="11">
        <v>293.07</v>
      </c>
      <c r="I18" s="11">
        <v>183.73</v>
      </c>
      <c r="J18" s="11">
        <v>4498.16</v>
      </c>
      <c r="K18" s="11">
        <v>380.37</v>
      </c>
      <c r="L18" s="11">
        <v>462.46</v>
      </c>
      <c r="M18" s="11">
        <v>0</v>
      </c>
      <c r="N18" s="11">
        <v>0</v>
      </c>
      <c r="O18" s="11">
        <v>0</v>
      </c>
      <c r="P18" s="11">
        <v>842.83</v>
      </c>
      <c r="Q18" s="11">
        <v>3655.33</v>
      </c>
    </row>
    <row r="19" spans="2:17" x14ac:dyDescent="0.25">
      <c r="B19" s="2" t="s">
        <v>38</v>
      </c>
      <c r="C19" s="1" t="s">
        <v>39</v>
      </c>
      <c r="D19" s="49" t="s">
        <v>342</v>
      </c>
      <c r="E19" s="50">
        <v>18</v>
      </c>
      <c r="F19" s="51" t="s">
        <v>338</v>
      </c>
      <c r="G19" s="11">
        <v>14857</v>
      </c>
      <c r="H19" s="11">
        <v>732.5</v>
      </c>
      <c r="I19" s="11">
        <v>493.5</v>
      </c>
      <c r="J19" s="11">
        <v>16083</v>
      </c>
      <c r="K19" s="11">
        <v>2886.35</v>
      </c>
      <c r="L19" s="11">
        <v>1708.56</v>
      </c>
      <c r="M19" s="11">
        <v>0</v>
      </c>
      <c r="N19" s="11">
        <v>0</v>
      </c>
      <c r="O19" s="11">
        <v>0</v>
      </c>
      <c r="P19" s="11">
        <v>4594.91</v>
      </c>
      <c r="Q19" s="11">
        <v>11488.09</v>
      </c>
    </row>
    <row r="20" spans="2:17" x14ac:dyDescent="0.25">
      <c r="B20" s="2" t="s">
        <v>40</v>
      </c>
      <c r="C20" s="1" t="s">
        <v>41</v>
      </c>
      <c r="D20" s="52" t="s">
        <v>348</v>
      </c>
      <c r="E20" s="50">
        <v>12</v>
      </c>
      <c r="F20" s="51" t="s">
        <v>340</v>
      </c>
      <c r="G20" s="11">
        <v>4021.36</v>
      </c>
      <c r="H20" s="11">
        <v>293.07</v>
      </c>
      <c r="I20" s="11">
        <v>183.73</v>
      </c>
      <c r="J20" s="11">
        <v>4498.16</v>
      </c>
      <c r="K20" s="11">
        <v>380.37</v>
      </c>
      <c r="L20" s="11">
        <v>462.46</v>
      </c>
      <c r="M20" s="11">
        <v>0</v>
      </c>
      <c r="N20" s="11">
        <v>0</v>
      </c>
      <c r="O20" s="11">
        <v>0</v>
      </c>
      <c r="P20" s="11">
        <v>842.83</v>
      </c>
      <c r="Q20" s="11">
        <v>3655.33</v>
      </c>
    </row>
    <row r="21" spans="2:17" x14ac:dyDescent="0.25">
      <c r="B21" s="13" t="s">
        <v>33</v>
      </c>
      <c r="C21" s="5"/>
      <c r="D21" s="5"/>
      <c r="E21" s="5"/>
      <c r="F21" s="5"/>
      <c r="G21" s="5" t="s">
        <v>34</v>
      </c>
      <c r="H21" s="5" t="s">
        <v>34</v>
      </c>
      <c r="I21" s="5" t="s">
        <v>34</v>
      </c>
      <c r="J21" s="5" t="s">
        <v>34</v>
      </c>
      <c r="K21" s="5" t="s">
        <v>34</v>
      </c>
      <c r="L21" s="5" t="s">
        <v>34</v>
      </c>
      <c r="M21" s="5" t="s">
        <v>34</v>
      </c>
      <c r="N21" s="5" t="s">
        <v>34</v>
      </c>
      <c r="O21" s="5" t="s">
        <v>34</v>
      </c>
      <c r="P21" s="5" t="s">
        <v>34</v>
      </c>
      <c r="Q21" s="5" t="s">
        <v>34</v>
      </c>
    </row>
    <row r="22" spans="2:17" x14ac:dyDescent="0.25">
      <c r="B22" s="2"/>
      <c r="C22" s="1"/>
      <c r="D22" s="14"/>
      <c r="E22" s="14"/>
      <c r="F22" s="14"/>
      <c r="G22" s="14">
        <v>22899.72</v>
      </c>
      <c r="H22" s="14">
        <v>1318.64</v>
      </c>
      <c r="I22" s="14">
        <v>860.96</v>
      </c>
      <c r="J22" s="14">
        <v>25079.32</v>
      </c>
      <c r="K22" s="14">
        <v>3647.09</v>
      </c>
      <c r="L22" s="14">
        <v>2633.48</v>
      </c>
      <c r="M22" s="14">
        <v>0</v>
      </c>
      <c r="N22" s="14">
        <v>0</v>
      </c>
      <c r="O22" s="14">
        <v>0</v>
      </c>
      <c r="P22" s="14">
        <v>6280.57</v>
      </c>
      <c r="Q22" s="14">
        <v>18798.75</v>
      </c>
    </row>
    <row r="23" spans="2:17" x14ac:dyDescent="0.25">
      <c r="B23" s="10" t="s">
        <v>42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x14ac:dyDescent="0.25">
      <c r="B24" s="2" t="s">
        <v>43</v>
      </c>
      <c r="C24" s="1" t="s">
        <v>44</v>
      </c>
      <c r="D24" s="49" t="s">
        <v>349</v>
      </c>
      <c r="E24" s="50">
        <v>14</v>
      </c>
      <c r="F24" s="51" t="s">
        <v>338</v>
      </c>
      <c r="G24" s="11">
        <v>4707.76</v>
      </c>
      <c r="H24" s="11">
        <v>310.13</v>
      </c>
      <c r="I24" s="11">
        <v>192.53</v>
      </c>
      <c r="J24" s="11">
        <v>5210.42</v>
      </c>
      <c r="K24" s="11">
        <v>499.34</v>
      </c>
      <c r="L24" s="11">
        <v>541.39</v>
      </c>
      <c r="M24" s="11">
        <v>0</v>
      </c>
      <c r="N24" s="11">
        <v>2151</v>
      </c>
      <c r="O24" s="11">
        <v>0</v>
      </c>
      <c r="P24" s="11">
        <v>3191.73</v>
      </c>
      <c r="Q24" s="11">
        <v>2018.69</v>
      </c>
    </row>
    <row r="25" spans="2:17" x14ac:dyDescent="0.25">
      <c r="B25" s="2" t="s">
        <v>45</v>
      </c>
      <c r="C25" s="1" t="s">
        <v>46</v>
      </c>
      <c r="D25" s="52" t="s">
        <v>350</v>
      </c>
      <c r="E25" s="50">
        <v>3</v>
      </c>
      <c r="F25" s="51" t="s">
        <v>338</v>
      </c>
      <c r="G25" s="11">
        <v>5234.55</v>
      </c>
      <c r="H25" s="11">
        <v>394</v>
      </c>
      <c r="I25" s="11">
        <v>234</v>
      </c>
      <c r="J25" s="11">
        <v>5862.55</v>
      </c>
      <c r="K25" s="11">
        <v>616.21</v>
      </c>
      <c r="L25" s="11">
        <v>601.97</v>
      </c>
      <c r="M25" s="11">
        <v>0</v>
      </c>
      <c r="N25" s="11">
        <v>1745</v>
      </c>
      <c r="O25" s="11">
        <v>0</v>
      </c>
      <c r="P25" s="11">
        <v>2963.18</v>
      </c>
      <c r="Q25" s="11">
        <v>2899.37</v>
      </c>
    </row>
    <row r="26" spans="2:17" x14ac:dyDescent="0.25">
      <c r="B26" s="2" t="s">
        <v>47</v>
      </c>
      <c r="C26" s="1" t="s">
        <v>48</v>
      </c>
      <c r="D26" s="52" t="s">
        <v>350</v>
      </c>
      <c r="E26" s="50">
        <v>3</v>
      </c>
      <c r="F26" s="51" t="s">
        <v>338</v>
      </c>
      <c r="G26" s="11">
        <v>5234.55</v>
      </c>
      <c r="H26" s="11">
        <v>394</v>
      </c>
      <c r="I26" s="11">
        <v>234</v>
      </c>
      <c r="J26" s="11">
        <v>5862.55</v>
      </c>
      <c r="K26" s="11">
        <v>616.21</v>
      </c>
      <c r="L26" s="11">
        <v>601.97</v>
      </c>
      <c r="M26" s="11">
        <v>0</v>
      </c>
      <c r="N26" s="11">
        <v>1745</v>
      </c>
      <c r="O26" s="11">
        <v>0</v>
      </c>
      <c r="P26" s="11">
        <v>2963.18</v>
      </c>
      <c r="Q26" s="11">
        <v>2899.37</v>
      </c>
    </row>
    <row r="27" spans="2:17" x14ac:dyDescent="0.25">
      <c r="B27" s="2" t="s">
        <v>49</v>
      </c>
      <c r="C27" s="1" t="s">
        <v>50</v>
      </c>
      <c r="D27" s="52" t="s">
        <v>350</v>
      </c>
      <c r="E27" s="50">
        <v>3</v>
      </c>
      <c r="F27" s="51" t="s">
        <v>338</v>
      </c>
      <c r="G27" s="11">
        <v>5234.55</v>
      </c>
      <c r="H27" s="11">
        <v>394</v>
      </c>
      <c r="I27" s="11">
        <v>234</v>
      </c>
      <c r="J27" s="11">
        <v>5862.55</v>
      </c>
      <c r="K27" s="11">
        <v>616.21</v>
      </c>
      <c r="L27" s="11">
        <v>601.97</v>
      </c>
      <c r="M27" s="11">
        <v>0</v>
      </c>
      <c r="N27" s="11">
        <v>1645</v>
      </c>
      <c r="O27" s="11">
        <v>0</v>
      </c>
      <c r="P27" s="11">
        <v>2863.18</v>
      </c>
      <c r="Q27" s="11">
        <v>2999.37</v>
      </c>
    </row>
    <row r="28" spans="2:17" x14ac:dyDescent="0.25">
      <c r="B28" s="2" t="s">
        <v>51</v>
      </c>
      <c r="C28" s="1" t="s">
        <v>52</v>
      </c>
      <c r="D28" s="52" t="s">
        <v>350</v>
      </c>
      <c r="E28" s="50">
        <v>3</v>
      </c>
      <c r="F28" s="51" t="s">
        <v>338</v>
      </c>
      <c r="G28" s="11">
        <v>5234.55</v>
      </c>
      <c r="H28" s="11">
        <v>394</v>
      </c>
      <c r="I28" s="11">
        <v>234</v>
      </c>
      <c r="J28" s="11">
        <v>5862.55</v>
      </c>
      <c r="K28" s="11">
        <v>616.21</v>
      </c>
      <c r="L28" s="11">
        <v>601.97</v>
      </c>
      <c r="M28" s="11">
        <v>0</v>
      </c>
      <c r="N28" s="11">
        <v>1408</v>
      </c>
      <c r="O28" s="11">
        <v>0</v>
      </c>
      <c r="P28" s="11">
        <v>2626.18</v>
      </c>
      <c r="Q28" s="11">
        <v>3236.37</v>
      </c>
    </row>
    <row r="29" spans="2:17" x14ac:dyDescent="0.25">
      <c r="B29" s="2" t="s">
        <v>53</v>
      </c>
      <c r="C29" s="1" t="s">
        <v>54</v>
      </c>
      <c r="D29" s="52" t="s">
        <v>350</v>
      </c>
      <c r="E29" s="50">
        <v>3</v>
      </c>
      <c r="F29" s="51" t="s">
        <v>338</v>
      </c>
      <c r="G29" s="11">
        <v>5234.55</v>
      </c>
      <c r="H29" s="11">
        <v>394</v>
      </c>
      <c r="I29" s="11">
        <v>234</v>
      </c>
      <c r="J29" s="11">
        <v>5862.55</v>
      </c>
      <c r="K29" s="11">
        <v>616.21</v>
      </c>
      <c r="L29" s="11">
        <v>601.97</v>
      </c>
      <c r="M29" s="11">
        <v>1556.1</v>
      </c>
      <c r="N29" s="11">
        <v>678</v>
      </c>
      <c r="O29" s="11">
        <v>383.24</v>
      </c>
      <c r="P29" s="11">
        <v>3835.52</v>
      </c>
      <c r="Q29" s="11">
        <v>2027.03</v>
      </c>
    </row>
    <row r="30" spans="2:17" x14ac:dyDescent="0.25">
      <c r="B30" s="2" t="s">
        <v>55</v>
      </c>
      <c r="C30" s="1" t="s">
        <v>56</v>
      </c>
      <c r="D30" s="52" t="s">
        <v>350</v>
      </c>
      <c r="E30" s="50">
        <v>3</v>
      </c>
      <c r="F30" s="51" t="s">
        <v>338</v>
      </c>
      <c r="G30" s="11">
        <v>5234.55</v>
      </c>
      <c r="H30" s="11">
        <v>394</v>
      </c>
      <c r="I30" s="11">
        <v>234</v>
      </c>
      <c r="J30" s="11">
        <v>5862.55</v>
      </c>
      <c r="K30" s="11">
        <v>616.21</v>
      </c>
      <c r="L30" s="11">
        <v>601.97</v>
      </c>
      <c r="M30" s="11">
        <v>0</v>
      </c>
      <c r="N30" s="11">
        <v>1745</v>
      </c>
      <c r="O30" s="11">
        <v>0</v>
      </c>
      <c r="P30" s="11">
        <v>2963.18</v>
      </c>
      <c r="Q30" s="11">
        <v>2899.37</v>
      </c>
    </row>
    <row r="31" spans="2:17" x14ac:dyDescent="0.25">
      <c r="B31" s="2" t="s">
        <v>57</v>
      </c>
      <c r="C31" s="1" t="s">
        <v>58</v>
      </c>
      <c r="D31" s="52" t="s">
        <v>350</v>
      </c>
      <c r="E31" s="50">
        <v>3</v>
      </c>
      <c r="F31" s="51" t="s">
        <v>338</v>
      </c>
      <c r="G31" s="11">
        <v>5234.55</v>
      </c>
      <c r="H31" s="11">
        <v>394</v>
      </c>
      <c r="I31" s="11">
        <v>234</v>
      </c>
      <c r="J31" s="11">
        <v>5862.55</v>
      </c>
      <c r="K31" s="11">
        <v>616.21</v>
      </c>
      <c r="L31" s="11">
        <v>601.97</v>
      </c>
      <c r="M31" s="11">
        <v>0</v>
      </c>
      <c r="N31" s="11">
        <v>1097</v>
      </c>
      <c r="O31" s="11">
        <v>0</v>
      </c>
      <c r="P31" s="11">
        <v>2315.1799999999998</v>
      </c>
      <c r="Q31" s="11">
        <v>3547.37</v>
      </c>
    </row>
    <row r="32" spans="2:17" x14ac:dyDescent="0.25">
      <c r="B32" s="2" t="s">
        <v>59</v>
      </c>
      <c r="C32" s="1" t="s">
        <v>60</v>
      </c>
      <c r="D32" s="52" t="s">
        <v>351</v>
      </c>
      <c r="E32" s="50">
        <v>4</v>
      </c>
      <c r="F32" s="51" t="s">
        <v>338</v>
      </c>
      <c r="G32" s="11">
        <v>5419.05</v>
      </c>
      <c r="H32" s="11">
        <v>401</v>
      </c>
      <c r="I32" s="11">
        <v>241</v>
      </c>
      <c r="J32" s="11">
        <v>6061.05</v>
      </c>
      <c r="K32" s="11">
        <v>656.42</v>
      </c>
      <c r="L32" s="11">
        <v>623.19000000000005</v>
      </c>
      <c r="M32" s="11">
        <v>0</v>
      </c>
      <c r="N32" s="11">
        <v>1200</v>
      </c>
      <c r="O32" s="11">
        <v>0</v>
      </c>
      <c r="P32" s="11">
        <v>2479.61</v>
      </c>
      <c r="Q32" s="11">
        <v>3581.44</v>
      </c>
    </row>
    <row r="33" spans="1:17" x14ac:dyDescent="0.25">
      <c r="B33" s="2" t="s">
        <v>61</v>
      </c>
      <c r="C33" s="1" t="s">
        <v>62</v>
      </c>
      <c r="D33" s="52" t="s">
        <v>351</v>
      </c>
      <c r="E33" s="50">
        <v>4</v>
      </c>
      <c r="F33" s="51" t="s">
        <v>338</v>
      </c>
      <c r="G33" s="11">
        <v>5419.05</v>
      </c>
      <c r="H33" s="11">
        <v>401</v>
      </c>
      <c r="I33" s="11">
        <v>241</v>
      </c>
      <c r="J33" s="11">
        <v>6061.05</v>
      </c>
      <c r="K33" s="11">
        <v>656.42</v>
      </c>
      <c r="L33" s="11">
        <v>623.19000000000005</v>
      </c>
      <c r="M33" s="11">
        <v>0</v>
      </c>
      <c r="N33" s="11">
        <v>1807</v>
      </c>
      <c r="O33" s="11">
        <v>0</v>
      </c>
      <c r="P33" s="11">
        <v>3086.61</v>
      </c>
      <c r="Q33" s="11">
        <v>2974.44</v>
      </c>
    </row>
    <row r="34" spans="1:17" x14ac:dyDescent="0.25">
      <c r="B34" s="13" t="s">
        <v>33</v>
      </c>
      <c r="C34" s="5"/>
      <c r="D34" s="5"/>
      <c r="E34" s="5"/>
      <c r="F34" s="5"/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  <c r="M34" s="5" t="s">
        <v>34</v>
      </c>
      <c r="N34" s="5" t="s">
        <v>34</v>
      </c>
      <c r="O34" s="5" t="s">
        <v>34</v>
      </c>
      <c r="P34" s="5" t="s">
        <v>34</v>
      </c>
      <c r="Q34" s="5" t="s">
        <v>34</v>
      </c>
    </row>
    <row r="35" spans="1:17" x14ac:dyDescent="0.25">
      <c r="B35" s="2"/>
      <c r="C35" s="1"/>
      <c r="D35" s="1"/>
      <c r="E35" s="1"/>
      <c r="F35" s="1"/>
      <c r="G35" s="14">
        <v>52187.71</v>
      </c>
      <c r="H35" s="14">
        <v>3870.13</v>
      </c>
      <c r="I35" s="14">
        <v>2312.5300000000002</v>
      </c>
      <c r="J35" s="14">
        <v>58370.37</v>
      </c>
      <c r="K35" s="14">
        <v>6125.65</v>
      </c>
      <c r="L35" s="14">
        <v>6001.56</v>
      </c>
      <c r="M35" s="14">
        <v>1556.1</v>
      </c>
      <c r="N35" s="14">
        <v>15221</v>
      </c>
      <c r="O35" s="14">
        <v>383.24</v>
      </c>
      <c r="P35" s="14">
        <v>29287.55</v>
      </c>
      <c r="Q35" s="14">
        <v>29082.82</v>
      </c>
    </row>
    <row r="36" spans="1:17" s="15" customFormat="1" x14ac:dyDescent="0.25">
      <c r="B36" s="2"/>
      <c r="C36" s="1"/>
      <c r="D36" s="1"/>
      <c r="E36" s="1"/>
      <c r="F36" s="1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5" customFormat="1" x14ac:dyDescent="0.25">
      <c r="B37" s="2"/>
      <c r="C37" s="1"/>
      <c r="D37" s="1"/>
      <c r="E37" s="1"/>
      <c r="F37" s="1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5" customFormat="1" ht="18" x14ac:dyDescent="0.25">
      <c r="B38" s="61" t="s">
        <v>0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s="15" customFormat="1" x14ac:dyDescent="0.25">
      <c r="B39" s="62" t="s">
        <v>1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s="15" customFormat="1" x14ac:dyDescent="0.25">
      <c r="B40" s="63" t="s">
        <v>2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s="15" customFormat="1" ht="46.5" thickBot="1" x14ac:dyDescent="0.3">
      <c r="B41" s="6" t="s">
        <v>3</v>
      </c>
      <c r="C41" s="7" t="s">
        <v>4</v>
      </c>
      <c r="D41" s="7" t="s">
        <v>334</v>
      </c>
      <c r="E41" s="7" t="s">
        <v>335</v>
      </c>
      <c r="F41" s="7" t="s">
        <v>336</v>
      </c>
      <c r="G41" s="7" t="s">
        <v>5</v>
      </c>
      <c r="H41" s="7" t="s">
        <v>6</v>
      </c>
      <c r="I41" s="7" t="s">
        <v>7</v>
      </c>
      <c r="J41" s="8" t="s">
        <v>8</v>
      </c>
      <c r="K41" s="7" t="s">
        <v>9</v>
      </c>
      <c r="L41" s="7" t="s">
        <v>10</v>
      </c>
      <c r="M41" s="7" t="s">
        <v>11</v>
      </c>
      <c r="N41" s="7" t="s">
        <v>12</v>
      </c>
      <c r="O41" s="7" t="s">
        <v>13</v>
      </c>
      <c r="P41" s="8" t="s">
        <v>356</v>
      </c>
      <c r="Q41" s="9" t="s">
        <v>15</v>
      </c>
    </row>
    <row r="42" spans="1:17" s="15" customFormat="1" ht="15.75" thickTop="1" x14ac:dyDescent="0.25">
      <c r="B42" s="2"/>
      <c r="C42" s="1"/>
      <c r="D42" s="1"/>
      <c r="E42" s="1"/>
      <c r="F42" s="1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x14ac:dyDescent="0.25">
      <c r="B43" s="10" t="s">
        <v>63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>
        <v>1</v>
      </c>
      <c r="B44" s="2" t="s">
        <v>64</v>
      </c>
      <c r="C44" s="1" t="s">
        <v>65</v>
      </c>
      <c r="D44" s="52" t="s">
        <v>352</v>
      </c>
      <c r="E44" s="50">
        <v>1</v>
      </c>
      <c r="F44" s="51" t="s">
        <v>338</v>
      </c>
      <c r="G44" s="11">
        <v>4853.55</v>
      </c>
      <c r="H44" s="11">
        <v>358.5</v>
      </c>
      <c r="I44" s="11">
        <v>223.5</v>
      </c>
      <c r="J44" s="11">
        <v>5435.55</v>
      </c>
      <c r="K44" s="11">
        <v>539.69000000000005</v>
      </c>
      <c r="L44" s="11">
        <v>558.16</v>
      </c>
      <c r="M44" s="11">
        <v>0</v>
      </c>
      <c r="N44" s="11">
        <v>619.99</v>
      </c>
      <c r="O44" s="11">
        <v>0</v>
      </c>
      <c r="P44" s="11">
        <v>1717.84</v>
      </c>
      <c r="Q44" s="11">
        <v>3717.71</v>
      </c>
    </row>
    <row r="45" spans="1:17" x14ac:dyDescent="0.25">
      <c r="A45">
        <f>+A44+1</f>
        <v>2</v>
      </c>
      <c r="B45" s="2" t="s">
        <v>66</v>
      </c>
      <c r="C45" s="1" t="s">
        <v>67</v>
      </c>
      <c r="D45" s="49" t="s">
        <v>342</v>
      </c>
      <c r="E45" s="50">
        <v>18</v>
      </c>
      <c r="F45" s="51" t="s">
        <v>338</v>
      </c>
      <c r="G45" s="11">
        <v>14857</v>
      </c>
      <c r="H45" s="11">
        <v>732.5</v>
      </c>
      <c r="I45" s="11">
        <v>493.5</v>
      </c>
      <c r="J45" s="11">
        <v>16083</v>
      </c>
      <c r="K45" s="11">
        <v>2886.35</v>
      </c>
      <c r="L45" s="11">
        <v>1708.56</v>
      </c>
      <c r="M45" s="11">
        <v>0</v>
      </c>
      <c r="N45" s="11">
        <v>0</v>
      </c>
      <c r="O45" s="11">
        <v>0</v>
      </c>
      <c r="P45" s="11">
        <v>4594.91</v>
      </c>
      <c r="Q45" s="11">
        <v>11488.09</v>
      </c>
    </row>
    <row r="46" spans="1:17" x14ac:dyDescent="0.25">
      <c r="A46" s="15">
        <f t="shared" ref="A46:A70" si="0">+A45+1</f>
        <v>3</v>
      </c>
      <c r="B46" s="2" t="s">
        <v>68</v>
      </c>
      <c r="C46" s="1" t="s">
        <v>69</v>
      </c>
      <c r="D46" s="49" t="s">
        <v>353</v>
      </c>
      <c r="E46" s="50">
        <v>10</v>
      </c>
      <c r="F46" s="51" t="s">
        <v>338</v>
      </c>
      <c r="G46" s="11">
        <v>6702.45</v>
      </c>
      <c r="H46" s="11">
        <v>523</v>
      </c>
      <c r="I46" s="11">
        <v>333</v>
      </c>
      <c r="J46" s="11">
        <v>7558.45</v>
      </c>
      <c r="K46" s="11">
        <v>976.27</v>
      </c>
      <c r="L46" s="11">
        <v>770.78</v>
      </c>
      <c r="M46" s="11">
        <v>0</v>
      </c>
      <c r="N46" s="11">
        <v>0</v>
      </c>
      <c r="O46" s="11">
        <v>0</v>
      </c>
      <c r="P46" s="11">
        <v>1747.05</v>
      </c>
      <c r="Q46" s="11">
        <v>5811.4</v>
      </c>
    </row>
    <row r="47" spans="1:17" x14ac:dyDescent="0.25">
      <c r="A47" s="15">
        <f t="shared" si="0"/>
        <v>4</v>
      </c>
      <c r="B47" s="2" t="s">
        <v>70</v>
      </c>
      <c r="C47" s="1" t="s">
        <v>71</v>
      </c>
      <c r="D47" s="49" t="s">
        <v>354</v>
      </c>
      <c r="E47" s="50">
        <v>10</v>
      </c>
      <c r="F47" s="51" t="s">
        <v>338</v>
      </c>
      <c r="G47" s="11">
        <v>6702.45</v>
      </c>
      <c r="H47" s="11">
        <v>523</v>
      </c>
      <c r="I47" s="11">
        <v>333</v>
      </c>
      <c r="J47" s="11">
        <v>7558.45</v>
      </c>
      <c r="K47" s="11">
        <v>976.27</v>
      </c>
      <c r="L47" s="11">
        <v>770.78</v>
      </c>
      <c r="M47" s="11">
        <v>0</v>
      </c>
      <c r="N47" s="11">
        <v>1843</v>
      </c>
      <c r="O47" s="11">
        <v>0</v>
      </c>
      <c r="P47" s="11">
        <v>3590.05</v>
      </c>
      <c r="Q47" s="11">
        <v>3968.4</v>
      </c>
    </row>
    <row r="48" spans="1:17" x14ac:dyDescent="0.25">
      <c r="A48" s="15">
        <f t="shared" si="0"/>
        <v>5</v>
      </c>
      <c r="B48" s="2" t="s">
        <v>72</v>
      </c>
      <c r="C48" s="1" t="s">
        <v>73</v>
      </c>
      <c r="D48" s="49" t="s">
        <v>354</v>
      </c>
      <c r="E48" s="50">
        <v>10</v>
      </c>
      <c r="F48" s="51" t="s">
        <v>338</v>
      </c>
      <c r="G48" s="11">
        <v>6702.45</v>
      </c>
      <c r="H48" s="11">
        <v>523</v>
      </c>
      <c r="I48" s="11">
        <v>333</v>
      </c>
      <c r="J48" s="11">
        <v>7558.45</v>
      </c>
      <c r="K48" s="11">
        <v>976.27</v>
      </c>
      <c r="L48" s="11">
        <v>770.78</v>
      </c>
      <c r="M48" s="11">
        <v>2064.6799999999998</v>
      </c>
      <c r="N48" s="11">
        <v>776</v>
      </c>
      <c r="O48" s="11">
        <v>510.89</v>
      </c>
      <c r="P48" s="11">
        <v>5098.62</v>
      </c>
      <c r="Q48" s="11">
        <v>2459.83</v>
      </c>
    </row>
    <row r="49" spans="1:17" x14ac:dyDescent="0.25">
      <c r="A49" s="15">
        <f t="shared" si="0"/>
        <v>6</v>
      </c>
      <c r="B49" s="2" t="s">
        <v>74</v>
      </c>
      <c r="C49" s="1" t="s">
        <v>75</v>
      </c>
      <c r="D49" s="49" t="s">
        <v>353</v>
      </c>
      <c r="E49" s="50">
        <v>10</v>
      </c>
      <c r="F49" s="51" t="s">
        <v>338</v>
      </c>
      <c r="G49" s="11">
        <v>6702.45</v>
      </c>
      <c r="H49" s="11">
        <v>523</v>
      </c>
      <c r="I49" s="11">
        <v>333</v>
      </c>
      <c r="J49" s="11">
        <v>7558.45</v>
      </c>
      <c r="K49" s="11">
        <v>976.27</v>
      </c>
      <c r="L49" s="11">
        <v>770.78</v>
      </c>
      <c r="M49" s="11">
        <v>0</v>
      </c>
      <c r="N49" s="11">
        <v>2292</v>
      </c>
      <c r="O49" s="11">
        <v>0</v>
      </c>
      <c r="P49" s="11">
        <v>4039.05</v>
      </c>
      <c r="Q49" s="11">
        <v>3519.4</v>
      </c>
    </row>
    <row r="50" spans="1:17" x14ac:dyDescent="0.25">
      <c r="A50" s="15">
        <f t="shared" si="0"/>
        <v>7</v>
      </c>
      <c r="B50" s="2" t="s">
        <v>76</v>
      </c>
      <c r="C50" s="1" t="s">
        <v>77</v>
      </c>
      <c r="D50" s="49" t="s">
        <v>354</v>
      </c>
      <c r="E50" s="50">
        <v>10</v>
      </c>
      <c r="F50" s="51" t="s">
        <v>338</v>
      </c>
      <c r="G50" s="11">
        <v>6702.45</v>
      </c>
      <c r="H50" s="11">
        <v>523</v>
      </c>
      <c r="I50" s="11">
        <v>333</v>
      </c>
      <c r="J50" s="11">
        <v>7558.45</v>
      </c>
      <c r="K50" s="11">
        <v>976.27</v>
      </c>
      <c r="L50" s="11">
        <v>770.78</v>
      </c>
      <c r="M50" s="11">
        <v>0</v>
      </c>
      <c r="N50" s="11">
        <v>2235</v>
      </c>
      <c r="O50" s="11">
        <v>0</v>
      </c>
      <c r="P50" s="11">
        <v>3982.05</v>
      </c>
      <c r="Q50" s="11">
        <v>3576.4</v>
      </c>
    </row>
    <row r="51" spans="1:17" x14ac:dyDescent="0.25">
      <c r="A51" s="15">
        <f t="shared" si="0"/>
        <v>8</v>
      </c>
      <c r="B51" s="2" t="s">
        <v>78</v>
      </c>
      <c r="C51" s="1" t="s">
        <v>79</v>
      </c>
      <c r="D51" s="49" t="s">
        <v>354</v>
      </c>
      <c r="E51" s="50">
        <v>10</v>
      </c>
      <c r="F51" s="51" t="s">
        <v>338</v>
      </c>
      <c r="G51" s="11">
        <v>6702.45</v>
      </c>
      <c r="H51" s="11">
        <v>523</v>
      </c>
      <c r="I51" s="11">
        <v>333</v>
      </c>
      <c r="J51" s="11">
        <v>7558.45</v>
      </c>
      <c r="K51" s="11">
        <v>976.27</v>
      </c>
      <c r="L51" s="11">
        <v>770.78</v>
      </c>
      <c r="M51" s="11">
        <v>0</v>
      </c>
      <c r="N51" s="11">
        <v>0</v>
      </c>
      <c r="O51" s="11">
        <v>0</v>
      </c>
      <c r="P51" s="11">
        <v>1747.05</v>
      </c>
      <c r="Q51" s="11">
        <v>5811.4</v>
      </c>
    </row>
    <row r="52" spans="1:17" x14ac:dyDescent="0.25">
      <c r="A52" s="15">
        <f t="shared" si="0"/>
        <v>9</v>
      </c>
      <c r="B52" s="2" t="s">
        <v>80</v>
      </c>
      <c r="C52" s="1" t="s">
        <v>81</v>
      </c>
      <c r="D52" s="49" t="s">
        <v>354</v>
      </c>
      <c r="E52" s="50">
        <v>10</v>
      </c>
      <c r="F52" s="51" t="s">
        <v>338</v>
      </c>
      <c r="G52" s="11">
        <v>6702.45</v>
      </c>
      <c r="H52" s="11">
        <v>523</v>
      </c>
      <c r="I52" s="11">
        <v>333</v>
      </c>
      <c r="J52" s="11">
        <v>7558.45</v>
      </c>
      <c r="K52" s="11">
        <v>976.27</v>
      </c>
      <c r="L52" s="11">
        <v>770.78</v>
      </c>
      <c r="M52" s="11">
        <v>0</v>
      </c>
      <c r="N52" s="11">
        <v>1500</v>
      </c>
      <c r="O52" s="11">
        <v>0</v>
      </c>
      <c r="P52" s="11">
        <v>3247.05</v>
      </c>
      <c r="Q52" s="11">
        <v>4311.3999999999996</v>
      </c>
    </row>
    <row r="53" spans="1:17" x14ac:dyDescent="0.25">
      <c r="A53" s="15">
        <f t="shared" si="0"/>
        <v>10</v>
      </c>
      <c r="B53" s="2" t="s">
        <v>82</v>
      </c>
      <c r="C53" s="1" t="s">
        <v>83</v>
      </c>
      <c r="D53" s="52" t="s">
        <v>355</v>
      </c>
      <c r="E53" s="50">
        <v>1</v>
      </c>
      <c r="F53" s="51" t="s">
        <v>338</v>
      </c>
      <c r="G53" s="11">
        <v>4853.55</v>
      </c>
      <c r="H53" s="11">
        <v>358.5</v>
      </c>
      <c r="I53" s="11">
        <v>223.5</v>
      </c>
      <c r="J53" s="11">
        <v>5435.55</v>
      </c>
      <c r="K53" s="11">
        <v>539.69000000000005</v>
      </c>
      <c r="L53" s="11">
        <v>558.16</v>
      </c>
      <c r="M53" s="11">
        <v>0</v>
      </c>
      <c r="N53" s="11">
        <v>2427</v>
      </c>
      <c r="O53" s="11">
        <v>0</v>
      </c>
      <c r="P53" s="11">
        <v>3524.85</v>
      </c>
      <c r="Q53" s="11">
        <v>1910.7</v>
      </c>
    </row>
    <row r="54" spans="1:17" x14ac:dyDescent="0.25">
      <c r="A54" s="15">
        <f t="shared" si="0"/>
        <v>11</v>
      </c>
      <c r="B54" s="2" t="s">
        <v>84</v>
      </c>
      <c r="C54" s="1" t="s">
        <v>85</v>
      </c>
      <c r="D54" s="52" t="s">
        <v>352</v>
      </c>
      <c r="E54" s="50">
        <v>1</v>
      </c>
      <c r="F54" s="51" t="s">
        <v>338</v>
      </c>
      <c r="G54" s="11">
        <v>4853.55</v>
      </c>
      <c r="H54" s="11">
        <v>358.5</v>
      </c>
      <c r="I54" s="11">
        <v>223.5</v>
      </c>
      <c r="J54" s="11">
        <v>5435.55</v>
      </c>
      <c r="K54" s="11">
        <v>539.69000000000005</v>
      </c>
      <c r="L54" s="11">
        <v>558.16</v>
      </c>
      <c r="M54" s="11">
        <v>0</v>
      </c>
      <c r="N54" s="11">
        <v>1618</v>
      </c>
      <c r="O54" s="11">
        <v>0</v>
      </c>
      <c r="P54" s="11">
        <v>2715.85</v>
      </c>
      <c r="Q54" s="11">
        <v>2719.7</v>
      </c>
    </row>
    <row r="55" spans="1:17" x14ac:dyDescent="0.25">
      <c r="A55" s="15">
        <f t="shared" si="0"/>
        <v>12</v>
      </c>
      <c r="B55" s="2" t="s">
        <v>86</v>
      </c>
      <c r="C55" s="1" t="s">
        <v>87</v>
      </c>
      <c r="D55" s="52" t="s">
        <v>352</v>
      </c>
      <c r="E55" s="50">
        <v>1</v>
      </c>
      <c r="F55" s="51" t="s">
        <v>338</v>
      </c>
      <c r="G55" s="11">
        <v>4853.55</v>
      </c>
      <c r="H55" s="11">
        <v>358.5</v>
      </c>
      <c r="I55" s="11">
        <v>223.5</v>
      </c>
      <c r="J55" s="11">
        <v>5435.55</v>
      </c>
      <c r="K55" s="11">
        <v>539.69000000000005</v>
      </c>
      <c r="L55" s="11">
        <v>558.16</v>
      </c>
      <c r="M55" s="11">
        <v>0</v>
      </c>
      <c r="N55" s="11">
        <v>0</v>
      </c>
      <c r="O55" s="11">
        <v>0</v>
      </c>
      <c r="P55" s="11">
        <v>1097.8499999999999</v>
      </c>
      <c r="Q55" s="11">
        <v>4337.7</v>
      </c>
    </row>
    <row r="56" spans="1:17" x14ac:dyDescent="0.25">
      <c r="A56" s="15">
        <f t="shared" si="0"/>
        <v>13</v>
      </c>
      <c r="B56" s="2" t="s">
        <v>88</v>
      </c>
      <c r="C56" s="1" t="s">
        <v>89</v>
      </c>
      <c r="D56" s="49" t="s">
        <v>354</v>
      </c>
      <c r="E56" s="50">
        <v>10</v>
      </c>
      <c r="F56" s="51" t="s">
        <v>338</v>
      </c>
      <c r="G56" s="11">
        <v>6702.45</v>
      </c>
      <c r="H56" s="11">
        <v>523</v>
      </c>
      <c r="I56" s="11">
        <v>333</v>
      </c>
      <c r="J56" s="11">
        <v>7558.45</v>
      </c>
      <c r="K56" s="11">
        <v>976.27</v>
      </c>
      <c r="L56" s="11">
        <v>770.78</v>
      </c>
      <c r="M56" s="11">
        <v>0</v>
      </c>
      <c r="N56" s="11">
        <v>2151</v>
      </c>
      <c r="O56" s="11">
        <v>0</v>
      </c>
      <c r="P56" s="11">
        <v>3898.05</v>
      </c>
      <c r="Q56" s="11">
        <v>3660.4</v>
      </c>
    </row>
    <row r="57" spans="1:17" x14ac:dyDescent="0.25">
      <c r="A57" s="15">
        <f t="shared" si="0"/>
        <v>14</v>
      </c>
      <c r="B57" s="2" t="s">
        <v>90</v>
      </c>
      <c r="C57" s="1" t="s">
        <v>91</v>
      </c>
      <c r="D57" s="49" t="s">
        <v>354</v>
      </c>
      <c r="E57" s="50">
        <v>10</v>
      </c>
      <c r="F57" s="51" t="s">
        <v>338</v>
      </c>
      <c r="G57" s="11">
        <v>6702.45</v>
      </c>
      <c r="H57" s="11">
        <v>523</v>
      </c>
      <c r="I57" s="11">
        <v>333</v>
      </c>
      <c r="J57" s="11">
        <v>7558.45</v>
      </c>
      <c r="K57" s="11">
        <v>976.27</v>
      </c>
      <c r="L57" s="11">
        <v>770.78</v>
      </c>
      <c r="M57" s="11">
        <v>0</v>
      </c>
      <c r="N57" s="11">
        <v>0</v>
      </c>
      <c r="O57" s="11">
        <v>0</v>
      </c>
      <c r="P57" s="11">
        <v>1747.05</v>
      </c>
      <c r="Q57" s="11">
        <v>5811.4</v>
      </c>
    </row>
    <row r="58" spans="1:17" x14ac:dyDescent="0.25">
      <c r="A58" s="15">
        <f t="shared" si="0"/>
        <v>15</v>
      </c>
      <c r="B58" s="2" t="s">
        <v>92</v>
      </c>
      <c r="C58" s="1" t="s">
        <v>93</v>
      </c>
      <c r="D58" s="52" t="s">
        <v>352</v>
      </c>
      <c r="E58" s="50">
        <v>1</v>
      </c>
      <c r="F58" s="51" t="s">
        <v>338</v>
      </c>
      <c r="G58" s="11">
        <v>4853.55</v>
      </c>
      <c r="H58" s="11">
        <v>358.5</v>
      </c>
      <c r="I58" s="11">
        <v>223.5</v>
      </c>
      <c r="J58" s="11">
        <v>5435.55</v>
      </c>
      <c r="K58" s="11">
        <v>539.69000000000005</v>
      </c>
      <c r="L58" s="11">
        <v>558.16</v>
      </c>
      <c r="M58" s="11">
        <v>0</v>
      </c>
      <c r="N58" s="11">
        <v>0</v>
      </c>
      <c r="O58" s="11">
        <v>0</v>
      </c>
      <c r="P58" s="11">
        <v>1097.8499999999999</v>
      </c>
      <c r="Q58" s="11">
        <v>4337.7</v>
      </c>
    </row>
    <row r="59" spans="1:17" x14ac:dyDescent="0.25">
      <c r="A59" s="15">
        <f t="shared" si="0"/>
        <v>16</v>
      </c>
      <c r="B59" s="2" t="s">
        <v>94</v>
      </c>
      <c r="C59" s="1" t="s">
        <v>95</v>
      </c>
      <c r="D59" s="52" t="s">
        <v>352</v>
      </c>
      <c r="E59" s="50">
        <v>1</v>
      </c>
      <c r="F59" s="51" t="s">
        <v>338</v>
      </c>
      <c r="G59" s="11">
        <v>4853.55</v>
      </c>
      <c r="H59" s="11">
        <v>358.5</v>
      </c>
      <c r="I59" s="11">
        <v>223.5</v>
      </c>
      <c r="J59" s="11">
        <v>5435.55</v>
      </c>
      <c r="K59" s="11">
        <v>539.69000000000005</v>
      </c>
      <c r="L59" s="11">
        <v>558.16</v>
      </c>
      <c r="M59" s="11">
        <v>0</v>
      </c>
      <c r="N59" s="11">
        <v>2150</v>
      </c>
      <c r="O59" s="11">
        <v>0</v>
      </c>
      <c r="P59" s="11">
        <v>3247.85</v>
      </c>
      <c r="Q59" s="11">
        <v>2187.6999999999998</v>
      </c>
    </row>
    <row r="60" spans="1:17" x14ac:dyDescent="0.25">
      <c r="A60" s="15">
        <f t="shared" si="0"/>
        <v>17</v>
      </c>
      <c r="B60" s="2" t="s">
        <v>96</v>
      </c>
      <c r="C60" s="1" t="s">
        <v>97</v>
      </c>
      <c r="D60" s="52" t="s">
        <v>352</v>
      </c>
      <c r="E60" s="50">
        <v>1</v>
      </c>
      <c r="F60" s="51" t="s">
        <v>338</v>
      </c>
      <c r="G60" s="11">
        <v>4853.55</v>
      </c>
      <c r="H60" s="11">
        <v>358.5</v>
      </c>
      <c r="I60" s="11">
        <v>223.5</v>
      </c>
      <c r="J60" s="11">
        <v>5435.55</v>
      </c>
      <c r="K60" s="11">
        <v>539.69000000000005</v>
      </c>
      <c r="L60" s="11">
        <v>558.16</v>
      </c>
      <c r="M60" s="11">
        <v>0</v>
      </c>
      <c r="N60" s="11">
        <v>0</v>
      </c>
      <c r="O60" s="11">
        <v>1128.75</v>
      </c>
      <c r="P60" s="11">
        <v>2226.6</v>
      </c>
      <c r="Q60" s="11">
        <v>3208.95</v>
      </c>
    </row>
    <row r="61" spans="1:17" x14ac:dyDescent="0.25">
      <c r="A61" s="15">
        <f t="shared" si="0"/>
        <v>18</v>
      </c>
      <c r="B61" s="2" t="s">
        <v>98</v>
      </c>
      <c r="C61" s="1" t="s">
        <v>99</v>
      </c>
      <c r="D61" s="52" t="s">
        <v>352</v>
      </c>
      <c r="E61" s="50">
        <v>1</v>
      </c>
      <c r="F61" s="51" t="s">
        <v>338</v>
      </c>
      <c r="G61" s="11">
        <v>4853.55</v>
      </c>
      <c r="H61" s="11">
        <v>358.5</v>
      </c>
      <c r="I61" s="11">
        <v>223.5</v>
      </c>
      <c r="J61" s="11">
        <v>5435.55</v>
      </c>
      <c r="K61" s="11">
        <v>539.69000000000005</v>
      </c>
      <c r="L61" s="11">
        <v>558.16</v>
      </c>
      <c r="M61" s="11">
        <v>0</v>
      </c>
      <c r="N61" s="11">
        <v>0</v>
      </c>
      <c r="O61" s="11">
        <v>0</v>
      </c>
      <c r="P61" s="11">
        <v>1097.8499999999999</v>
      </c>
      <c r="Q61" s="11">
        <v>4337.7</v>
      </c>
    </row>
    <row r="62" spans="1:17" x14ac:dyDescent="0.25">
      <c r="A62" s="15">
        <f t="shared" si="0"/>
        <v>19</v>
      </c>
      <c r="B62" s="2" t="s">
        <v>100</v>
      </c>
      <c r="C62" s="1" t="s">
        <v>101</v>
      </c>
      <c r="D62" s="52" t="s">
        <v>352</v>
      </c>
      <c r="E62" s="50">
        <v>1</v>
      </c>
      <c r="F62" s="51" t="s">
        <v>338</v>
      </c>
      <c r="G62" s="11">
        <v>4853.55</v>
      </c>
      <c r="H62" s="11">
        <v>358.5</v>
      </c>
      <c r="I62" s="11">
        <v>223.5</v>
      </c>
      <c r="J62" s="11">
        <v>5435.55</v>
      </c>
      <c r="K62" s="11">
        <v>539.69000000000005</v>
      </c>
      <c r="L62" s="11">
        <v>558.16</v>
      </c>
      <c r="M62" s="11">
        <v>0</v>
      </c>
      <c r="N62" s="11">
        <v>0</v>
      </c>
      <c r="O62" s="11">
        <v>0</v>
      </c>
      <c r="P62" s="11">
        <v>1097.8499999999999</v>
      </c>
      <c r="Q62" s="11">
        <v>4337.7</v>
      </c>
    </row>
    <row r="63" spans="1:17" x14ac:dyDescent="0.25">
      <c r="A63" s="15">
        <f t="shared" si="0"/>
        <v>20</v>
      </c>
      <c r="B63" s="2" t="s">
        <v>102</v>
      </c>
      <c r="C63" s="1" t="s">
        <v>103</v>
      </c>
      <c r="D63" s="52" t="s">
        <v>352</v>
      </c>
      <c r="E63" s="50">
        <v>1</v>
      </c>
      <c r="F63" s="51" t="s">
        <v>338</v>
      </c>
      <c r="G63" s="11">
        <v>4853.55</v>
      </c>
      <c r="H63" s="11">
        <v>358.5</v>
      </c>
      <c r="I63" s="11">
        <v>223.5</v>
      </c>
      <c r="J63" s="11">
        <v>5435.55</v>
      </c>
      <c r="K63" s="11">
        <v>539.69000000000005</v>
      </c>
      <c r="L63" s="11">
        <v>558.16</v>
      </c>
      <c r="M63" s="11">
        <v>0</v>
      </c>
      <c r="N63" s="11">
        <v>1618</v>
      </c>
      <c r="O63" s="11">
        <v>0</v>
      </c>
      <c r="P63" s="11">
        <v>2715.85</v>
      </c>
      <c r="Q63" s="11">
        <v>2719.7</v>
      </c>
    </row>
    <row r="64" spans="1:17" x14ac:dyDescent="0.25">
      <c r="A64" s="15">
        <f t="shared" si="0"/>
        <v>21</v>
      </c>
      <c r="B64" s="2" t="s">
        <v>104</v>
      </c>
      <c r="C64" s="1" t="s">
        <v>105</v>
      </c>
      <c r="D64" s="52" t="s">
        <v>355</v>
      </c>
      <c r="E64" s="50">
        <v>1</v>
      </c>
      <c r="F64" s="51" t="s">
        <v>338</v>
      </c>
      <c r="G64" s="11">
        <v>4853.55</v>
      </c>
      <c r="H64" s="11">
        <v>358.5</v>
      </c>
      <c r="I64" s="11">
        <v>223.5</v>
      </c>
      <c r="J64" s="11">
        <v>5435.55</v>
      </c>
      <c r="K64" s="11">
        <v>539.69000000000005</v>
      </c>
      <c r="L64" s="11">
        <v>558.16</v>
      </c>
      <c r="M64" s="11">
        <v>0</v>
      </c>
      <c r="N64" s="11">
        <v>0</v>
      </c>
      <c r="O64" s="11">
        <v>0</v>
      </c>
      <c r="P64" s="11">
        <v>1097.8499999999999</v>
      </c>
      <c r="Q64" s="11">
        <v>4337.7</v>
      </c>
    </row>
    <row r="65" spans="1:17" x14ac:dyDescent="0.25">
      <c r="A65" s="15">
        <f t="shared" si="0"/>
        <v>22</v>
      </c>
      <c r="B65" s="2" t="s">
        <v>106</v>
      </c>
      <c r="C65" s="1" t="s">
        <v>107</v>
      </c>
      <c r="D65" s="52" t="s">
        <v>352</v>
      </c>
      <c r="E65" s="50">
        <v>1</v>
      </c>
      <c r="F65" s="51" t="s">
        <v>338</v>
      </c>
      <c r="G65" s="11">
        <v>4853.55</v>
      </c>
      <c r="H65" s="11">
        <v>358.5</v>
      </c>
      <c r="I65" s="11">
        <v>223.5</v>
      </c>
      <c r="J65" s="11">
        <v>5435.55</v>
      </c>
      <c r="K65" s="11">
        <v>539.69000000000005</v>
      </c>
      <c r="L65" s="11">
        <v>558.16</v>
      </c>
      <c r="M65" s="11">
        <v>0</v>
      </c>
      <c r="N65" s="11">
        <v>0</v>
      </c>
      <c r="O65" s="11">
        <v>0</v>
      </c>
      <c r="P65" s="11">
        <v>1097.8499999999999</v>
      </c>
      <c r="Q65" s="11">
        <v>4337.7</v>
      </c>
    </row>
    <row r="66" spans="1:17" x14ac:dyDescent="0.25">
      <c r="A66" s="15">
        <f t="shared" si="0"/>
        <v>23</v>
      </c>
      <c r="B66" s="2" t="s">
        <v>108</v>
      </c>
      <c r="C66" s="1" t="s">
        <v>109</v>
      </c>
      <c r="D66" s="52" t="s">
        <v>352</v>
      </c>
      <c r="E66" s="50">
        <v>1</v>
      </c>
      <c r="F66" s="51" t="s">
        <v>338</v>
      </c>
      <c r="G66" s="11">
        <v>4853.55</v>
      </c>
      <c r="H66" s="11">
        <v>358.5</v>
      </c>
      <c r="I66" s="11">
        <v>223.5</v>
      </c>
      <c r="J66" s="11">
        <v>5435.55</v>
      </c>
      <c r="K66" s="11">
        <v>539.69000000000005</v>
      </c>
      <c r="L66" s="11">
        <v>558.16</v>
      </c>
      <c r="M66" s="11">
        <v>0</v>
      </c>
      <c r="N66" s="11">
        <v>1265</v>
      </c>
      <c r="O66" s="11">
        <v>0</v>
      </c>
      <c r="P66" s="11">
        <v>2362.85</v>
      </c>
      <c r="Q66" s="11">
        <v>3072.7</v>
      </c>
    </row>
    <row r="67" spans="1:17" x14ac:dyDescent="0.25">
      <c r="A67" s="15">
        <f t="shared" si="0"/>
        <v>24</v>
      </c>
      <c r="B67" s="2" t="s">
        <v>110</v>
      </c>
      <c r="C67" s="1" t="s">
        <v>111</v>
      </c>
      <c r="D67" s="52" t="s">
        <v>352</v>
      </c>
      <c r="E67" s="50">
        <v>1</v>
      </c>
      <c r="F67" s="51" t="s">
        <v>338</v>
      </c>
      <c r="G67" s="11">
        <v>4853.55</v>
      </c>
      <c r="H67" s="11">
        <v>358.5</v>
      </c>
      <c r="I67" s="11">
        <v>223.5</v>
      </c>
      <c r="J67" s="11">
        <v>5435.55</v>
      </c>
      <c r="K67" s="11">
        <v>539.69000000000005</v>
      </c>
      <c r="L67" s="11">
        <v>558.16</v>
      </c>
      <c r="M67" s="11">
        <v>0</v>
      </c>
      <c r="N67" s="11">
        <v>0</v>
      </c>
      <c r="O67" s="11">
        <v>0</v>
      </c>
      <c r="P67" s="11">
        <v>1097.8499999999999</v>
      </c>
      <c r="Q67" s="11">
        <v>4337.7</v>
      </c>
    </row>
    <row r="68" spans="1:17" x14ac:dyDescent="0.25">
      <c r="A68" s="15">
        <f t="shared" si="0"/>
        <v>25</v>
      </c>
      <c r="B68" s="2" t="s">
        <v>112</v>
      </c>
      <c r="C68" s="1" t="s">
        <v>113</v>
      </c>
      <c r="D68" s="52" t="s">
        <v>352</v>
      </c>
      <c r="E68" s="50">
        <v>1</v>
      </c>
      <c r="F68" s="51" t="s">
        <v>338</v>
      </c>
      <c r="G68" s="11">
        <v>4853.55</v>
      </c>
      <c r="H68" s="11">
        <v>358.5</v>
      </c>
      <c r="I68" s="11">
        <v>223.5</v>
      </c>
      <c r="J68" s="11">
        <v>5435.55</v>
      </c>
      <c r="K68" s="11">
        <v>539.69000000000005</v>
      </c>
      <c r="L68" s="11">
        <v>558.16</v>
      </c>
      <c r="M68" s="11">
        <v>0</v>
      </c>
      <c r="N68" s="11">
        <v>486</v>
      </c>
      <c r="O68" s="11">
        <v>0</v>
      </c>
      <c r="P68" s="11">
        <v>1583.85</v>
      </c>
      <c r="Q68" s="11">
        <v>3851.7</v>
      </c>
    </row>
    <row r="69" spans="1:17" x14ac:dyDescent="0.25">
      <c r="A69" s="15">
        <f t="shared" si="0"/>
        <v>26</v>
      </c>
      <c r="B69" s="2" t="s">
        <v>114</v>
      </c>
      <c r="C69" s="1" t="s">
        <v>115</v>
      </c>
      <c r="D69" s="49" t="s">
        <v>354</v>
      </c>
      <c r="E69" s="50">
        <v>10</v>
      </c>
      <c r="F69" s="51" t="s">
        <v>338</v>
      </c>
      <c r="G69" s="11">
        <v>6702.45</v>
      </c>
      <c r="H69" s="11">
        <v>523</v>
      </c>
      <c r="I69" s="11">
        <v>333</v>
      </c>
      <c r="J69" s="11">
        <v>7558.45</v>
      </c>
      <c r="K69" s="11">
        <v>976.27</v>
      </c>
      <c r="L69" s="11">
        <v>770.78</v>
      </c>
      <c r="M69" s="11">
        <v>0</v>
      </c>
      <c r="N69" s="11">
        <v>0</v>
      </c>
      <c r="O69" s="11">
        <v>0</v>
      </c>
      <c r="P69" s="11">
        <v>1747.05</v>
      </c>
      <c r="Q69" s="11">
        <v>5811.4</v>
      </c>
    </row>
    <row r="70" spans="1:17" x14ac:dyDescent="0.25">
      <c r="A70" s="15">
        <f t="shared" si="0"/>
        <v>27</v>
      </c>
      <c r="B70" s="2" t="s">
        <v>116</v>
      </c>
      <c r="C70" s="1" t="s">
        <v>117</v>
      </c>
      <c r="D70" s="52" t="s">
        <v>352</v>
      </c>
      <c r="E70" s="50">
        <v>1</v>
      </c>
      <c r="F70" s="51" t="s">
        <v>338</v>
      </c>
      <c r="G70" s="11">
        <v>4853.55</v>
      </c>
      <c r="H70" s="11">
        <v>358.5</v>
      </c>
      <c r="I70" s="11">
        <v>223.5</v>
      </c>
      <c r="J70" s="11">
        <v>5435.55</v>
      </c>
      <c r="K70" s="11">
        <v>539.69000000000005</v>
      </c>
      <c r="L70" s="11">
        <v>558.16</v>
      </c>
      <c r="M70" s="11">
        <v>0</v>
      </c>
      <c r="N70" s="11">
        <v>0</v>
      </c>
      <c r="O70" s="11">
        <v>0</v>
      </c>
      <c r="P70" s="11">
        <v>1097.8499999999999</v>
      </c>
      <c r="Q70" s="11">
        <v>4337.7</v>
      </c>
    </row>
    <row r="71" spans="1:17" x14ac:dyDescent="0.25">
      <c r="B71" s="13" t="s">
        <v>33</v>
      </c>
      <c r="C71" s="5"/>
      <c r="D71" s="5"/>
      <c r="E71" s="5"/>
      <c r="F71" s="5"/>
      <c r="G71" s="5" t="s">
        <v>34</v>
      </c>
      <c r="H71" s="5" t="s">
        <v>34</v>
      </c>
      <c r="I71" s="5" t="s">
        <v>34</v>
      </c>
      <c r="J71" s="5" t="s">
        <v>34</v>
      </c>
      <c r="K71" s="5" t="s">
        <v>34</v>
      </c>
      <c r="L71" s="5" t="s">
        <v>34</v>
      </c>
      <c r="M71" s="5" t="s">
        <v>34</v>
      </c>
      <c r="N71" s="5" t="s">
        <v>34</v>
      </c>
      <c r="O71" s="5" t="s">
        <v>34</v>
      </c>
      <c r="P71" s="5" t="s">
        <v>34</v>
      </c>
      <c r="Q71" s="5" t="s">
        <v>34</v>
      </c>
    </row>
    <row r="72" spans="1:17" x14ac:dyDescent="0.25">
      <c r="B72" s="2"/>
      <c r="C72" s="1"/>
      <c r="D72" s="14"/>
      <c r="E72" s="14"/>
      <c r="F72" s="14"/>
      <c r="G72" s="14">
        <v>159538.29999999999</v>
      </c>
      <c r="H72" s="14">
        <v>11698.5</v>
      </c>
      <c r="I72" s="14">
        <v>7399.5</v>
      </c>
      <c r="J72" s="14">
        <v>178636.3</v>
      </c>
      <c r="K72" s="14">
        <v>21284.09</v>
      </c>
      <c r="L72" s="14">
        <v>18346.919999999998</v>
      </c>
      <c r="M72" s="14">
        <v>2064.6799999999998</v>
      </c>
      <c r="N72" s="14">
        <v>20980.99</v>
      </c>
      <c r="O72" s="14">
        <v>1639.64</v>
      </c>
      <c r="P72" s="14">
        <v>64316.32</v>
      </c>
      <c r="Q72" s="14">
        <v>114319.98</v>
      </c>
    </row>
    <row r="73" spans="1:17" x14ac:dyDescent="0.25">
      <c r="B73" s="10" t="s">
        <v>118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5">
      <c r="B74" s="10"/>
      <c r="C74" s="1" t="s">
        <v>328</v>
      </c>
      <c r="D74" s="49" t="s">
        <v>342</v>
      </c>
      <c r="E74" s="50">
        <v>18</v>
      </c>
      <c r="F74" s="51" t="s">
        <v>340</v>
      </c>
      <c r="G74" s="11">
        <v>1980.93</v>
      </c>
      <c r="H74" s="11">
        <v>97.67</v>
      </c>
      <c r="I74" s="11">
        <v>65.8</v>
      </c>
      <c r="J74" s="11">
        <v>2144.4</v>
      </c>
      <c r="K74" s="11">
        <v>0</v>
      </c>
      <c r="L74" s="11">
        <v>227.81</v>
      </c>
      <c r="M74" s="11">
        <v>0</v>
      </c>
      <c r="N74" s="11">
        <v>0</v>
      </c>
      <c r="O74" s="11">
        <v>0</v>
      </c>
      <c r="P74" s="11">
        <v>227.81</v>
      </c>
      <c r="Q74" s="11">
        <v>1916.59</v>
      </c>
    </row>
    <row r="75" spans="1:17" x14ac:dyDescent="0.25">
      <c r="B75" s="2" t="s">
        <v>119</v>
      </c>
      <c r="C75" s="1" t="s">
        <v>120</v>
      </c>
      <c r="D75" s="52" t="s">
        <v>348</v>
      </c>
      <c r="E75" s="50">
        <v>12</v>
      </c>
      <c r="F75" s="51" t="s">
        <v>338</v>
      </c>
      <c r="G75" s="11">
        <v>4021.36</v>
      </c>
      <c r="H75" s="11">
        <v>293.07</v>
      </c>
      <c r="I75" s="11">
        <v>183.73</v>
      </c>
      <c r="J75" s="11">
        <v>4498.16</v>
      </c>
      <c r="K75" s="11">
        <v>380.37</v>
      </c>
      <c r="L75" s="11">
        <v>462.46</v>
      </c>
      <c r="M75" s="11">
        <v>2239.84</v>
      </c>
      <c r="N75" s="11">
        <v>0</v>
      </c>
      <c r="O75" s="11">
        <v>0</v>
      </c>
      <c r="P75" s="11">
        <v>3082.67</v>
      </c>
      <c r="Q75" s="11">
        <v>1415.49</v>
      </c>
    </row>
    <row r="76" spans="1:17" x14ac:dyDescent="0.25">
      <c r="B76" s="13" t="s">
        <v>33</v>
      </c>
      <c r="C76" s="5"/>
      <c r="G76" s="5" t="s">
        <v>34</v>
      </c>
      <c r="H76" s="5" t="s">
        <v>34</v>
      </c>
      <c r="I76" s="5" t="s">
        <v>34</v>
      </c>
      <c r="J76" s="5" t="s">
        <v>34</v>
      </c>
      <c r="K76" s="5" t="s">
        <v>34</v>
      </c>
      <c r="L76" s="5" t="s">
        <v>34</v>
      </c>
      <c r="M76" s="5" t="s">
        <v>34</v>
      </c>
      <c r="N76" s="5" t="s">
        <v>34</v>
      </c>
      <c r="O76" s="5" t="s">
        <v>34</v>
      </c>
      <c r="P76" s="5" t="s">
        <v>34</v>
      </c>
      <c r="Q76" s="5" t="s">
        <v>34</v>
      </c>
    </row>
    <row r="77" spans="1:17" x14ac:dyDescent="0.25">
      <c r="B77" s="2"/>
      <c r="C77" s="1"/>
      <c r="D77" s="14"/>
      <c r="E77" s="14"/>
      <c r="F77" s="14"/>
      <c r="G77" s="14">
        <f>SUM(G74:G76)</f>
        <v>6002.29</v>
      </c>
      <c r="H77" s="14">
        <f t="shared" ref="H77:Q77" si="1">SUM(H74:H76)</f>
        <v>390.74</v>
      </c>
      <c r="I77" s="14">
        <f t="shared" si="1"/>
        <v>249.52999999999997</v>
      </c>
      <c r="J77" s="14">
        <f t="shared" si="1"/>
        <v>6642.5599999999995</v>
      </c>
      <c r="K77" s="14">
        <f t="shared" si="1"/>
        <v>380.37</v>
      </c>
      <c r="L77" s="14">
        <f t="shared" si="1"/>
        <v>690.27</v>
      </c>
      <c r="M77" s="14">
        <f t="shared" si="1"/>
        <v>2239.84</v>
      </c>
      <c r="N77" s="14">
        <f t="shared" si="1"/>
        <v>0</v>
      </c>
      <c r="O77" s="14">
        <f t="shared" si="1"/>
        <v>0</v>
      </c>
      <c r="P77" s="14">
        <f t="shared" si="1"/>
        <v>3310.48</v>
      </c>
      <c r="Q77" s="14">
        <f t="shared" si="1"/>
        <v>3332.08</v>
      </c>
    </row>
    <row r="78" spans="1:17" x14ac:dyDescent="0.25">
      <c r="B78" s="12"/>
      <c r="C78" s="5"/>
      <c r="D78" s="5"/>
      <c r="E78" s="5"/>
      <c r="F78" s="5"/>
      <c r="G78" s="5" t="s">
        <v>121</v>
      </c>
      <c r="H78" s="5" t="s">
        <v>121</v>
      </c>
      <c r="I78" s="5" t="s">
        <v>121</v>
      </c>
      <c r="J78" s="5" t="s">
        <v>121</v>
      </c>
      <c r="K78" s="5" t="s">
        <v>121</v>
      </c>
      <c r="L78" s="5" t="s">
        <v>121</v>
      </c>
      <c r="M78" s="5" t="s">
        <v>121</v>
      </c>
      <c r="N78" s="5" t="s">
        <v>121</v>
      </c>
      <c r="O78" s="5" t="s">
        <v>121</v>
      </c>
      <c r="P78" s="5" t="s">
        <v>121</v>
      </c>
      <c r="Q78" s="5" t="s">
        <v>121</v>
      </c>
    </row>
    <row r="79" spans="1:17" x14ac:dyDescent="0.25">
      <c r="B79" s="13" t="s">
        <v>122</v>
      </c>
      <c r="C79" s="15"/>
      <c r="G79" s="14">
        <f>+G16+G22+G35+G72+G77</f>
        <v>310878.88999999996</v>
      </c>
      <c r="H79" s="14">
        <f t="shared" ref="H79:Q79" si="2">+H16+H22+H35+H72+H77</f>
        <v>20838.510000000002</v>
      </c>
      <c r="I79" s="14">
        <f t="shared" si="2"/>
        <v>13177.050000000001</v>
      </c>
      <c r="J79" s="14">
        <f t="shared" si="2"/>
        <v>344894.45</v>
      </c>
      <c r="K79" s="14">
        <f t="shared" si="2"/>
        <v>44453.32</v>
      </c>
      <c r="L79" s="14">
        <f t="shared" si="2"/>
        <v>35751.07</v>
      </c>
      <c r="M79" s="14">
        <f t="shared" si="2"/>
        <v>7340.99</v>
      </c>
      <c r="N79" s="14">
        <f t="shared" si="2"/>
        <v>39369.68</v>
      </c>
      <c r="O79" s="14">
        <f t="shared" si="2"/>
        <v>2022.88</v>
      </c>
      <c r="P79" s="14">
        <f t="shared" si="2"/>
        <v>128937.93999999999</v>
      </c>
      <c r="Q79" s="14">
        <f t="shared" si="2"/>
        <v>215956.50999999998</v>
      </c>
    </row>
    <row r="83" spans="2:17" ht="18" x14ac:dyDescent="0.25">
      <c r="B83" s="61" t="s">
        <v>0</v>
      </c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x14ac:dyDescent="0.25">
      <c r="B84" s="62" t="s">
        <v>357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</row>
    <row r="85" spans="2:17" x14ac:dyDescent="0.25">
      <c r="B85" s="60" t="s">
        <v>358</v>
      </c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25">
      <c r="B86" s="60" t="s">
        <v>2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25"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46.5" thickBot="1" x14ac:dyDescent="0.3">
      <c r="B88" s="6" t="s">
        <v>3</v>
      </c>
      <c r="C88" s="7" t="s">
        <v>4</v>
      </c>
      <c r="D88" s="7" t="s">
        <v>334</v>
      </c>
      <c r="E88" s="7" t="s">
        <v>335</v>
      </c>
      <c r="F88" s="7" t="s">
        <v>336</v>
      </c>
      <c r="G88" s="7" t="s">
        <v>5</v>
      </c>
      <c r="H88" s="7" t="s">
        <v>6</v>
      </c>
      <c r="I88" s="7" t="s">
        <v>7</v>
      </c>
      <c r="J88" s="8" t="s">
        <v>8</v>
      </c>
      <c r="K88" s="7" t="s">
        <v>9</v>
      </c>
      <c r="L88" s="7" t="s">
        <v>10</v>
      </c>
      <c r="M88" s="7" t="s">
        <v>11</v>
      </c>
      <c r="N88" s="7" t="s">
        <v>12</v>
      </c>
      <c r="O88" s="7" t="s">
        <v>13</v>
      </c>
      <c r="P88" s="8" t="s">
        <v>14</v>
      </c>
      <c r="Q88" s="9" t="s">
        <v>15</v>
      </c>
    </row>
    <row r="89" spans="2:17" ht="15.75" thickTop="1" x14ac:dyDescent="0.25">
      <c r="B89" s="10" t="s">
        <v>16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2" t="s">
        <v>17</v>
      </c>
      <c r="C90" s="1" t="s">
        <v>18</v>
      </c>
      <c r="D90" s="49" t="s">
        <v>337</v>
      </c>
      <c r="E90" s="50">
        <v>25</v>
      </c>
      <c r="F90" s="51" t="s">
        <v>338</v>
      </c>
      <c r="G90" s="11">
        <v>31483.95</v>
      </c>
      <c r="H90" s="11">
        <v>1144</v>
      </c>
      <c r="I90" s="11">
        <v>808.5</v>
      </c>
      <c r="J90" s="11">
        <v>33436.449999999997</v>
      </c>
      <c r="K90" s="11">
        <v>7913.88</v>
      </c>
      <c r="L90" s="11">
        <v>3620.65</v>
      </c>
      <c r="M90" s="11">
        <v>0</v>
      </c>
      <c r="N90" s="11">
        <v>1767.69</v>
      </c>
      <c r="O90" s="11">
        <v>0</v>
      </c>
      <c r="P90" s="11">
        <v>13302.22</v>
      </c>
      <c r="Q90" s="11">
        <v>20134.23</v>
      </c>
    </row>
    <row r="91" spans="2:17" x14ac:dyDescent="0.25">
      <c r="B91" s="2" t="s">
        <v>19</v>
      </c>
      <c r="C91" s="1" t="s">
        <v>20</v>
      </c>
      <c r="D91" s="52" t="s">
        <v>339</v>
      </c>
      <c r="E91" s="50">
        <v>10</v>
      </c>
      <c r="F91" s="51" t="s">
        <v>340</v>
      </c>
      <c r="G91" s="11">
        <v>6702.45</v>
      </c>
      <c r="H91" s="11">
        <v>523</v>
      </c>
      <c r="I91" s="11">
        <v>333</v>
      </c>
      <c r="J91" s="11">
        <v>7558.45</v>
      </c>
      <c r="K91" s="11">
        <v>976.27</v>
      </c>
      <c r="L91" s="11">
        <v>770.78</v>
      </c>
      <c r="M91" s="11">
        <v>0</v>
      </c>
      <c r="N91" s="11">
        <v>1400</v>
      </c>
      <c r="O91" s="11">
        <v>0</v>
      </c>
      <c r="P91" s="11">
        <v>3147.05</v>
      </c>
      <c r="Q91" s="11">
        <v>4411.3999999999996</v>
      </c>
    </row>
    <row r="92" spans="2:17" x14ac:dyDescent="0.25">
      <c r="B92" s="2" t="s">
        <v>21</v>
      </c>
      <c r="C92" s="1" t="s">
        <v>22</v>
      </c>
      <c r="D92" s="49" t="s">
        <v>341</v>
      </c>
      <c r="E92" s="50">
        <v>11</v>
      </c>
      <c r="F92" s="51" t="s">
        <v>340</v>
      </c>
      <c r="G92" s="11">
        <v>7066.5</v>
      </c>
      <c r="H92" s="11">
        <v>546.5</v>
      </c>
      <c r="I92" s="11">
        <v>339.5</v>
      </c>
      <c r="J92" s="11">
        <v>7952.5</v>
      </c>
      <c r="K92" s="11">
        <v>1060.44</v>
      </c>
      <c r="L92" s="11">
        <v>812.65</v>
      </c>
      <c r="M92" s="11">
        <v>0</v>
      </c>
      <c r="N92" s="11">
        <v>0</v>
      </c>
      <c r="O92" s="11">
        <v>0</v>
      </c>
      <c r="P92" s="11">
        <v>1873.09</v>
      </c>
      <c r="Q92" s="11">
        <v>6079.41</v>
      </c>
    </row>
    <row r="93" spans="2:17" x14ac:dyDescent="0.25">
      <c r="B93" s="2" t="s">
        <v>23</v>
      </c>
      <c r="C93" s="1" t="s">
        <v>24</v>
      </c>
      <c r="D93" s="49" t="s">
        <v>342</v>
      </c>
      <c r="E93" s="50">
        <v>18</v>
      </c>
      <c r="F93" s="51" t="s">
        <v>340</v>
      </c>
      <c r="G93" s="11">
        <v>14857.05</v>
      </c>
      <c r="H93" s="11">
        <v>732.5</v>
      </c>
      <c r="I93" s="11">
        <v>493.5</v>
      </c>
      <c r="J93" s="11">
        <v>16083.05</v>
      </c>
      <c r="K93" s="11">
        <v>2886.36</v>
      </c>
      <c r="L93" s="11">
        <v>1708.56</v>
      </c>
      <c r="M93" s="11">
        <v>0</v>
      </c>
      <c r="N93" s="11">
        <v>0</v>
      </c>
      <c r="O93" s="11">
        <v>0</v>
      </c>
      <c r="P93" s="11">
        <v>4594.92</v>
      </c>
      <c r="Q93" s="11">
        <v>11488.13</v>
      </c>
    </row>
    <row r="94" spans="2:17" x14ac:dyDescent="0.25">
      <c r="B94" s="54" t="s">
        <v>25</v>
      </c>
      <c r="C94" s="55" t="s">
        <v>26</v>
      </c>
      <c r="D94" s="52" t="s">
        <v>343</v>
      </c>
      <c r="E94" s="50">
        <v>2</v>
      </c>
      <c r="F94" s="51" t="s">
        <v>338</v>
      </c>
      <c r="G94" s="56">
        <v>5039.55</v>
      </c>
      <c r="H94" s="56">
        <v>368.5</v>
      </c>
      <c r="I94" s="56">
        <v>227.5</v>
      </c>
      <c r="J94" s="56">
        <v>5635.55</v>
      </c>
      <c r="K94" s="56">
        <v>575.53</v>
      </c>
      <c r="L94" s="56">
        <v>579.54999999999995</v>
      </c>
      <c r="M94" s="56">
        <v>0</v>
      </c>
      <c r="N94" s="56">
        <v>0</v>
      </c>
      <c r="O94" s="56">
        <v>0</v>
      </c>
      <c r="P94" s="56">
        <v>1155.08</v>
      </c>
      <c r="Q94" s="56">
        <v>4480.47</v>
      </c>
    </row>
    <row r="95" spans="2:17" x14ac:dyDescent="0.25">
      <c r="B95" s="2" t="s">
        <v>27</v>
      </c>
      <c r="C95" s="1" t="s">
        <v>28</v>
      </c>
      <c r="D95" s="52" t="s">
        <v>344</v>
      </c>
      <c r="E95" s="50">
        <v>12</v>
      </c>
      <c r="F95" s="51" t="s">
        <v>340</v>
      </c>
      <c r="G95" s="11">
        <v>7540.05</v>
      </c>
      <c r="H95" s="11">
        <v>549.5</v>
      </c>
      <c r="I95" s="11">
        <v>344.5</v>
      </c>
      <c r="J95" s="11">
        <v>8434.0499999999993</v>
      </c>
      <c r="K95" s="11">
        <v>1163.29</v>
      </c>
      <c r="L95" s="11">
        <v>867.11</v>
      </c>
      <c r="M95" s="11">
        <v>1480.37</v>
      </c>
      <c r="N95" s="11">
        <v>1082.79</v>
      </c>
      <c r="O95" s="11">
        <v>0</v>
      </c>
      <c r="P95" s="11">
        <v>4593.5600000000004</v>
      </c>
      <c r="Q95" s="11">
        <v>3840.49</v>
      </c>
    </row>
    <row r="96" spans="2:17" x14ac:dyDescent="0.25">
      <c r="B96" s="2" t="s">
        <v>29</v>
      </c>
      <c r="C96" s="1" t="s">
        <v>30</v>
      </c>
      <c r="D96" s="49" t="s">
        <v>345</v>
      </c>
      <c r="E96" s="50">
        <v>16</v>
      </c>
      <c r="F96" s="51" t="s">
        <v>340</v>
      </c>
      <c r="G96" s="11">
        <v>11416.05</v>
      </c>
      <c r="H96" s="11">
        <v>623.5</v>
      </c>
      <c r="I96" s="11">
        <v>389.5</v>
      </c>
      <c r="J96" s="11">
        <v>12429.05</v>
      </c>
      <c r="K96" s="11">
        <v>2026.94</v>
      </c>
      <c r="L96" s="11">
        <v>1312.85</v>
      </c>
      <c r="M96" s="11">
        <v>0</v>
      </c>
      <c r="N96" s="11">
        <v>0</v>
      </c>
      <c r="O96" s="11">
        <v>0</v>
      </c>
      <c r="P96" s="11">
        <v>3339.79</v>
      </c>
      <c r="Q96" s="11">
        <v>9089.26</v>
      </c>
    </row>
    <row r="97" spans="2:17" x14ac:dyDescent="0.25">
      <c r="B97" s="2" t="s">
        <v>31</v>
      </c>
      <c r="C97" s="1" t="s">
        <v>32</v>
      </c>
      <c r="D97" s="49" t="s">
        <v>346</v>
      </c>
      <c r="E97" s="50">
        <v>11</v>
      </c>
      <c r="F97" s="51" t="s">
        <v>340</v>
      </c>
      <c r="G97" s="11">
        <v>7066.5</v>
      </c>
      <c r="H97" s="11">
        <v>546.5</v>
      </c>
      <c r="I97" s="11">
        <v>339.5</v>
      </c>
      <c r="J97" s="11">
        <v>7952.5</v>
      </c>
      <c r="K97" s="11">
        <v>1060.44</v>
      </c>
      <c r="L97" s="11">
        <v>812.65</v>
      </c>
      <c r="M97" s="11">
        <v>0</v>
      </c>
      <c r="N97" s="11">
        <v>0</v>
      </c>
      <c r="O97" s="11">
        <v>0</v>
      </c>
      <c r="P97" s="11">
        <v>1873.09</v>
      </c>
      <c r="Q97" s="11">
        <v>6079.41</v>
      </c>
    </row>
    <row r="98" spans="2:17" x14ac:dyDescent="0.25">
      <c r="B98" s="13" t="s">
        <v>33</v>
      </c>
      <c r="C98" s="5"/>
      <c r="D98" s="5"/>
      <c r="E98" s="5"/>
      <c r="F98" s="5"/>
      <c r="G98" s="5" t="s">
        <v>34</v>
      </c>
      <c r="H98" s="5" t="s">
        <v>34</v>
      </c>
      <c r="I98" s="5" t="s">
        <v>34</v>
      </c>
      <c r="J98" s="5" t="s">
        <v>34</v>
      </c>
      <c r="K98" s="5" t="s">
        <v>34</v>
      </c>
      <c r="L98" s="5" t="s">
        <v>34</v>
      </c>
      <c r="M98" s="5" t="s">
        <v>34</v>
      </c>
      <c r="N98" s="5" t="s">
        <v>34</v>
      </c>
      <c r="O98" s="5" t="s">
        <v>34</v>
      </c>
      <c r="P98" s="5" t="s">
        <v>34</v>
      </c>
      <c r="Q98" s="5" t="s">
        <v>34</v>
      </c>
    </row>
    <row r="99" spans="2:17" x14ac:dyDescent="0.25">
      <c r="B99" s="2"/>
      <c r="C99" s="1"/>
      <c r="D99" s="14"/>
      <c r="E99" s="14"/>
      <c r="F99" s="14"/>
      <c r="G99" s="14">
        <v>91172.1</v>
      </c>
      <c r="H99" s="14">
        <v>5034</v>
      </c>
      <c r="I99" s="14">
        <v>3275.5</v>
      </c>
      <c r="J99" s="14">
        <v>99481.600000000006</v>
      </c>
      <c r="K99" s="14">
        <v>17663.150000000001</v>
      </c>
      <c r="L99" s="14">
        <v>10484.799999999999</v>
      </c>
      <c r="M99" s="14">
        <v>1480.37</v>
      </c>
      <c r="N99" s="14">
        <v>4250.4799999999996</v>
      </c>
      <c r="O99" s="14">
        <v>0</v>
      </c>
      <c r="P99" s="14">
        <v>33878.800000000003</v>
      </c>
      <c r="Q99" s="14">
        <v>65602.8</v>
      </c>
    </row>
    <row r="100" spans="2:17" x14ac:dyDescent="0.25">
      <c r="B100" s="10" t="s">
        <v>35</v>
      </c>
      <c r="C100" s="1"/>
      <c r="D100" s="52" t="s">
        <v>347</v>
      </c>
      <c r="E100" s="50">
        <v>12</v>
      </c>
      <c r="F100" s="51" t="s">
        <v>338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2" t="s">
        <v>36</v>
      </c>
      <c r="C101" s="1" t="s">
        <v>37</v>
      </c>
      <c r="D101" s="49" t="s">
        <v>342</v>
      </c>
      <c r="E101" s="50">
        <v>18</v>
      </c>
      <c r="F101" s="51" t="s">
        <v>338</v>
      </c>
      <c r="G101" s="11">
        <v>7540.05</v>
      </c>
      <c r="H101" s="11">
        <v>549.5</v>
      </c>
      <c r="I101" s="11">
        <v>344.5</v>
      </c>
      <c r="J101" s="11">
        <v>8434.0499999999993</v>
      </c>
      <c r="K101" s="11">
        <v>1163.29</v>
      </c>
      <c r="L101" s="11">
        <v>867.11</v>
      </c>
      <c r="M101" s="11">
        <v>0</v>
      </c>
      <c r="N101" s="11">
        <v>0</v>
      </c>
      <c r="O101" s="11">
        <v>0</v>
      </c>
      <c r="P101" s="11">
        <v>2030.4</v>
      </c>
      <c r="Q101" s="11">
        <v>6403.65</v>
      </c>
    </row>
    <row r="102" spans="2:17" x14ac:dyDescent="0.25">
      <c r="B102" s="2" t="s">
        <v>38</v>
      </c>
      <c r="C102" s="1" t="s">
        <v>39</v>
      </c>
      <c r="D102" s="52" t="s">
        <v>348</v>
      </c>
      <c r="E102" s="50">
        <v>12</v>
      </c>
      <c r="F102" s="51" t="s">
        <v>340</v>
      </c>
      <c r="G102" s="11">
        <v>14857.05</v>
      </c>
      <c r="H102" s="11">
        <v>732.5</v>
      </c>
      <c r="I102" s="11">
        <v>493.5</v>
      </c>
      <c r="J102" s="11">
        <v>16083.05</v>
      </c>
      <c r="K102" s="11">
        <v>2886.36</v>
      </c>
      <c r="L102" s="11">
        <v>1708.56</v>
      </c>
      <c r="M102" s="11">
        <v>0</v>
      </c>
      <c r="N102" s="11">
        <v>0</v>
      </c>
      <c r="O102" s="11">
        <v>0</v>
      </c>
      <c r="P102" s="11">
        <v>4594.92</v>
      </c>
      <c r="Q102" s="11">
        <v>11488.13</v>
      </c>
    </row>
    <row r="103" spans="2:17" x14ac:dyDescent="0.25">
      <c r="B103" s="2" t="s">
        <v>40</v>
      </c>
      <c r="C103" s="1" t="s">
        <v>41</v>
      </c>
      <c r="D103" s="1"/>
      <c r="E103" s="1"/>
      <c r="F103" s="1"/>
      <c r="G103" s="11">
        <v>7540.05</v>
      </c>
      <c r="H103" s="11">
        <v>549.5</v>
      </c>
      <c r="I103" s="11">
        <v>344.5</v>
      </c>
      <c r="J103" s="11">
        <v>8434.0499999999993</v>
      </c>
      <c r="K103" s="11">
        <v>1163.29</v>
      </c>
      <c r="L103" s="11">
        <v>867.11</v>
      </c>
      <c r="M103" s="11">
        <v>0</v>
      </c>
      <c r="N103" s="11">
        <v>0</v>
      </c>
      <c r="O103" s="11">
        <v>0</v>
      </c>
      <c r="P103" s="11">
        <v>2030.4</v>
      </c>
      <c r="Q103" s="11">
        <v>6403.65</v>
      </c>
    </row>
    <row r="104" spans="2:17" x14ac:dyDescent="0.25">
      <c r="B104" s="13" t="s">
        <v>33</v>
      </c>
      <c r="C104" s="5"/>
      <c r="D104" s="5"/>
      <c r="E104" s="5"/>
      <c r="F104" s="5"/>
      <c r="G104" s="5" t="s">
        <v>34</v>
      </c>
      <c r="H104" s="5" t="s">
        <v>34</v>
      </c>
      <c r="I104" s="5" t="s">
        <v>34</v>
      </c>
      <c r="J104" s="5" t="s">
        <v>34</v>
      </c>
      <c r="K104" s="5" t="s">
        <v>34</v>
      </c>
      <c r="L104" s="5" t="s">
        <v>34</v>
      </c>
      <c r="M104" s="5" t="s">
        <v>34</v>
      </c>
      <c r="N104" s="5" t="s">
        <v>34</v>
      </c>
      <c r="O104" s="5" t="s">
        <v>34</v>
      </c>
      <c r="P104" s="5" t="s">
        <v>34</v>
      </c>
      <c r="Q104" s="5" t="s">
        <v>34</v>
      </c>
    </row>
    <row r="105" spans="2:17" x14ac:dyDescent="0.25">
      <c r="B105" s="2"/>
      <c r="C105" s="1"/>
      <c r="D105" s="1"/>
      <c r="E105" s="1"/>
      <c r="F105" s="1"/>
      <c r="G105" s="14">
        <v>29937.15</v>
      </c>
      <c r="H105" s="14">
        <v>1831.5</v>
      </c>
      <c r="I105" s="14">
        <v>1182.5</v>
      </c>
      <c r="J105" s="14">
        <v>32951.15</v>
      </c>
      <c r="K105" s="14">
        <v>5212.9399999999996</v>
      </c>
      <c r="L105" s="14">
        <v>3442.78</v>
      </c>
      <c r="M105" s="14">
        <v>0</v>
      </c>
      <c r="N105" s="14">
        <v>0</v>
      </c>
      <c r="O105" s="14">
        <v>0</v>
      </c>
      <c r="P105" s="14">
        <v>8655.7199999999993</v>
      </c>
      <c r="Q105" s="14">
        <v>24295.43</v>
      </c>
    </row>
    <row r="106" spans="2:17" x14ac:dyDescent="0.25">
      <c r="B106" s="10" t="s">
        <v>42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2" t="s">
        <v>43</v>
      </c>
      <c r="C107" s="1" t="s">
        <v>44</v>
      </c>
      <c r="D107" s="49" t="s">
        <v>349</v>
      </c>
      <c r="E107" s="50">
        <v>14</v>
      </c>
      <c r="F107" s="51" t="s">
        <v>338</v>
      </c>
      <c r="G107" s="11">
        <v>8827.0499999999993</v>
      </c>
      <c r="H107" s="11">
        <v>581.5</v>
      </c>
      <c r="I107" s="11">
        <v>361</v>
      </c>
      <c r="J107" s="11">
        <v>9769.5499999999993</v>
      </c>
      <c r="K107" s="11">
        <v>1448.56</v>
      </c>
      <c r="L107" s="11">
        <v>1015.11</v>
      </c>
      <c r="M107" s="11">
        <v>0</v>
      </c>
      <c r="N107" s="11">
        <v>2151</v>
      </c>
      <c r="O107" s="11">
        <v>0</v>
      </c>
      <c r="P107" s="11">
        <v>4614.67</v>
      </c>
      <c r="Q107" s="11">
        <v>5154.88</v>
      </c>
    </row>
    <row r="108" spans="2:17" x14ac:dyDescent="0.25">
      <c r="B108" s="2" t="s">
        <v>45</v>
      </c>
      <c r="C108" s="1" t="s">
        <v>46</v>
      </c>
      <c r="D108" s="52" t="s">
        <v>350</v>
      </c>
      <c r="E108" s="50">
        <v>3</v>
      </c>
      <c r="F108" s="51" t="s">
        <v>338</v>
      </c>
      <c r="G108" s="11">
        <v>5234.55</v>
      </c>
      <c r="H108" s="11">
        <v>394</v>
      </c>
      <c r="I108" s="11">
        <v>234</v>
      </c>
      <c r="J108" s="11">
        <v>5862.55</v>
      </c>
      <c r="K108" s="11">
        <v>616.21</v>
      </c>
      <c r="L108" s="11">
        <v>601.97</v>
      </c>
      <c r="M108" s="11">
        <v>0</v>
      </c>
      <c r="N108" s="11">
        <v>1745</v>
      </c>
      <c r="O108" s="11">
        <v>0</v>
      </c>
      <c r="P108" s="11">
        <v>2963.18</v>
      </c>
      <c r="Q108" s="11">
        <v>2899.37</v>
      </c>
    </row>
    <row r="109" spans="2:17" x14ac:dyDescent="0.25">
      <c r="B109" s="2" t="s">
        <v>47</v>
      </c>
      <c r="C109" s="1" t="s">
        <v>48</v>
      </c>
      <c r="D109" s="52" t="s">
        <v>350</v>
      </c>
      <c r="E109" s="50">
        <v>3</v>
      </c>
      <c r="F109" s="51" t="s">
        <v>338</v>
      </c>
      <c r="G109" s="11">
        <v>5234.55</v>
      </c>
      <c r="H109" s="11">
        <v>394</v>
      </c>
      <c r="I109" s="11">
        <v>234</v>
      </c>
      <c r="J109" s="11">
        <v>5862.55</v>
      </c>
      <c r="K109" s="11">
        <v>616.21</v>
      </c>
      <c r="L109" s="11">
        <v>601.97</v>
      </c>
      <c r="M109" s="11">
        <v>0</v>
      </c>
      <c r="N109" s="11">
        <v>1745</v>
      </c>
      <c r="O109" s="11">
        <v>0</v>
      </c>
      <c r="P109" s="11">
        <v>2963.18</v>
      </c>
      <c r="Q109" s="11">
        <v>2899.37</v>
      </c>
    </row>
    <row r="110" spans="2:17" x14ac:dyDescent="0.25">
      <c r="B110" s="2" t="s">
        <v>49</v>
      </c>
      <c r="C110" s="1" t="s">
        <v>50</v>
      </c>
      <c r="D110" s="52" t="s">
        <v>350</v>
      </c>
      <c r="E110" s="50">
        <v>3</v>
      </c>
      <c r="F110" s="51" t="s">
        <v>338</v>
      </c>
      <c r="G110" s="11">
        <v>5234.55</v>
      </c>
      <c r="H110" s="11">
        <v>394</v>
      </c>
      <c r="I110" s="11">
        <v>234</v>
      </c>
      <c r="J110" s="11">
        <v>5862.55</v>
      </c>
      <c r="K110" s="11">
        <v>616.21</v>
      </c>
      <c r="L110" s="11">
        <v>601.97</v>
      </c>
      <c r="M110" s="11">
        <v>0</v>
      </c>
      <c r="N110" s="11">
        <v>1645</v>
      </c>
      <c r="O110" s="11">
        <v>0</v>
      </c>
      <c r="P110" s="11">
        <v>2863.18</v>
      </c>
      <c r="Q110" s="11">
        <v>2999.37</v>
      </c>
    </row>
    <row r="111" spans="2:17" x14ac:dyDescent="0.25">
      <c r="B111" s="2" t="s">
        <v>51</v>
      </c>
      <c r="C111" s="1" t="s">
        <v>52</v>
      </c>
      <c r="D111" s="52" t="s">
        <v>350</v>
      </c>
      <c r="E111" s="50">
        <v>3</v>
      </c>
      <c r="F111" s="51" t="s">
        <v>338</v>
      </c>
      <c r="G111" s="11">
        <v>5234.55</v>
      </c>
      <c r="H111" s="11">
        <v>394</v>
      </c>
      <c r="I111" s="11">
        <v>234</v>
      </c>
      <c r="J111" s="11">
        <v>5862.55</v>
      </c>
      <c r="K111" s="11">
        <v>616.21</v>
      </c>
      <c r="L111" s="11">
        <v>601.97</v>
      </c>
      <c r="M111" s="11">
        <v>0</v>
      </c>
      <c r="N111" s="11">
        <v>1408</v>
      </c>
      <c r="O111" s="11">
        <v>0</v>
      </c>
      <c r="P111" s="11">
        <v>2626.18</v>
      </c>
      <c r="Q111" s="11">
        <v>3236.37</v>
      </c>
    </row>
    <row r="112" spans="2:17" x14ac:dyDescent="0.25">
      <c r="B112" s="2" t="s">
        <v>53</v>
      </c>
      <c r="C112" s="1" t="s">
        <v>54</v>
      </c>
      <c r="D112" s="52" t="s">
        <v>350</v>
      </c>
      <c r="E112" s="50">
        <v>3</v>
      </c>
      <c r="F112" s="51" t="s">
        <v>338</v>
      </c>
      <c r="G112" s="11">
        <v>5234.55</v>
      </c>
      <c r="H112" s="11">
        <v>394</v>
      </c>
      <c r="I112" s="11">
        <v>234</v>
      </c>
      <c r="J112" s="11">
        <v>5862.55</v>
      </c>
      <c r="K112" s="11">
        <v>616.21</v>
      </c>
      <c r="L112" s="11">
        <v>601.97</v>
      </c>
      <c r="M112" s="11">
        <v>1556.1</v>
      </c>
      <c r="N112" s="11">
        <v>678</v>
      </c>
      <c r="O112" s="11">
        <v>383.24</v>
      </c>
      <c r="P112" s="11">
        <v>3835.52</v>
      </c>
      <c r="Q112" s="11">
        <v>2027.03</v>
      </c>
    </row>
    <row r="113" spans="2:17" x14ac:dyDescent="0.25">
      <c r="B113" s="2" t="s">
        <v>55</v>
      </c>
      <c r="C113" s="1" t="s">
        <v>56</v>
      </c>
      <c r="D113" s="52" t="s">
        <v>350</v>
      </c>
      <c r="E113" s="50">
        <v>3</v>
      </c>
      <c r="F113" s="51" t="s">
        <v>338</v>
      </c>
      <c r="G113" s="11">
        <v>5234.55</v>
      </c>
      <c r="H113" s="11">
        <v>394</v>
      </c>
      <c r="I113" s="11">
        <v>234</v>
      </c>
      <c r="J113" s="11">
        <v>5862.55</v>
      </c>
      <c r="K113" s="11">
        <v>616.21</v>
      </c>
      <c r="L113" s="11">
        <v>601.97</v>
      </c>
      <c r="M113" s="11">
        <v>0</v>
      </c>
      <c r="N113" s="11">
        <v>1745</v>
      </c>
      <c r="O113" s="11">
        <v>0</v>
      </c>
      <c r="P113" s="11">
        <v>2963.18</v>
      </c>
      <c r="Q113" s="11">
        <v>2899.37</v>
      </c>
    </row>
    <row r="114" spans="2:17" x14ac:dyDescent="0.25">
      <c r="B114" s="2" t="s">
        <v>57</v>
      </c>
      <c r="C114" s="1" t="s">
        <v>58</v>
      </c>
      <c r="D114" s="52" t="s">
        <v>350</v>
      </c>
      <c r="E114" s="50">
        <v>3</v>
      </c>
      <c r="F114" s="51" t="s">
        <v>338</v>
      </c>
      <c r="G114" s="11">
        <v>5234.55</v>
      </c>
      <c r="H114" s="11">
        <v>394</v>
      </c>
      <c r="I114" s="11">
        <v>234</v>
      </c>
      <c r="J114" s="11">
        <v>5862.55</v>
      </c>
      <c r="K114" s="11">
        <v>616.21</v>
      </c>
      <c r="L114" s="11">
        <v>601.97</v>
      </c>
      <c r="M114" s="11">
        <v>0</v>
      </c>
      <c r="N114" s="11">
        <v>1097</v>
      </c>
      <c r="O114" s="11">
        <v>0</v>
      </c>
      <c r="P114" s="11">
        <v>2315.1799999999998</v>
      </c>
      <c r="Q114" s="11">
        <v>3547.37</v>
      </c>
    </row>
    <row r="115" spans="2:17" x14ac:dyDescent="0.25">
      <c r="B115" s="2" t="s">
        <v>59</v>
      </c>
      <c r="C115" s="1" t="s">
        <v>60</v>
      </c>
      <c r="D115" s="52" t="s">
        <v>351</v>
      </c>
      <c r="E115" s="50">
        <v>4</v>
      </c>
      <c r="F115" s="51" t="s">
        <v>338</v>
      </c>
      <c r="G115" s="11">
        <v>5419.05</v>
      </c>
      <c r="H115" s="11">
        <v>401</v>
      </c>
      <c r="I115" s="11">
        <v>241</v>
      </c>
      <c r="J115" s="11">
        <v>6061.05</v>
      </c>
      <c r="K115" s="11">
        <v>656.42</v>
      </c>
      <c r="L115" s="11">
        <v>623.19000000000005</v>
      </c>
      <c r="M115" s="11">
        <v>0</v>
      </c>
      <c r="N115" s="11">
        <v>1200</v>
      </c>
      <c r="O115" s="11">
        <v>0</v>
      </c>
      <c r="P115" s="11">
        <v>2479.61</v>
      </c>
      <c r="Q115" s="11">
        <v>3581.44</v>
      </c>
    </row>
    <row r="116" spans="2:17" x14ac:dyDescent="0.25">
      <c r="B116" s="2" t="s">
        <v>61</v>
      </c>
      <c r="C116" s="1" t="s">
        <v>62</v>
      </c>
      <c r="D116" s="52" t="s">
        <v>351</v>
      </c>
      <c r="E116" s="50">
        <v>4</v>
      </c>
      <c r="F116" s="51" t="s">
        <v>338</v>
      </c>
      <c r="G116" s="11">
        <v>5419.05</v>
      </c>
      <c r="H116" s="11">
        <v>401</v>
      </c>
      <c r="I116" s="11">
        <v>241</v>
      </c>
      <c r="J116" s="11">
        <v>6061.05</v>
      </c>
      <c r="K116" s="11">
        <v>656.42</v>
      </c>
      <c r="L116" s="11">
        <v>623.19000000000005</v>
      </c>
      <c r="M116" s="11">
        <v>0</v>
      </c>
      <c r="N116" s="11">
        <v>1807</v>
      </c>
      <c r="O116" s="11">
        <v>0</v>
      </c>
      <c r="P116" s="11">
        <v>3086.61</v>
      </c>
      <c r="Q116" s="11">
        <v>2974.44</v>
      </c>
    </row>
    <row r="117" spans="2:17" x14ac:dyDescent="0.25">
      <c r="B117" s="13" t="s">
        <v>33</v>
      </c>
      <c r="C117" s="5"/>
      <c r="D117" s="5"/>
      <c r="E117" s="5"/>
      <c r="F117" s="5"/>
      <c r="G117" s="5" t="s">
        <v>34</v>
      </c>
      <c r="H117" s="5" t="s">
        <v>34</v>
      </c>
      <c r="I117" s="5" t="s">
        <v>34</v>
      </c>
      <c r="J117" s="5" t="s">
        <v>34</v>
      </c>
      <c r="K117" s="5" t="s">
        <v>34</v>
      </c>
      <c r="L117" s="5" t="s">
        <v>34</v>
      </c>
      <c r="M117" s="5" t="s">
        <v>34</v>
      </c>
      <c r="N117" s="5" t="s">
        <v>34</v>
      </c>
      <c r="O117" s="5" t="s">
        <v>34</v>
      </c>
      <c r="P117" s="5" t="s">
        <v>34</v>
      </c>
      <c r="Q117" s="5" t="s">
        <v>34</v>
      </c>
    </row>
    <row r="118" spans="2:17" x14ac:dyDescent="0.25">
      <c r="B118" s="2"/>
      <c r="C118" s="1"/>
      <c r="D118" s="1"/>
      <c r="E118" s="1"/>
      <c r="F118" s="1"/>
      <c r="G118" s="14">
        <v>56307</v>
      </c>
      <c r="H118" s="14">
        <v>4141.5</v>
      </c>
      <c r="I118" s="14">
        <v>2481</v>
      </c>
      <c r="J118" s="14">
        <v>62929.5</v>
      </c>
      <c r="K118" s="14">
        <v>7074.87</v>
      </c>
      <c r="L118" s="14">
        <v>6475.28</v>
      </c>
      <c r="M118" s="14">
        <v>1556.1</v>
      </c>
      <c r="N118" s="14">
        <v>15221</v>
      </c>
      <c r="O118" s="14">
        <v>383.24</v>
      </c>
      <c r="P118" s="14">
        <v>30710.49</v>
      </c>
      <c r="Q118" s="14">
        <v>32219.01</v>
      </c>
    </row>
    <row r="119" spans="2:17" x14ac:dyDescent="0.25"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s="15" customFormat="1" x14ac:dyDescent="0.25"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s="15" customFormat="1" ht="18" x14ac:dyDescent="0.25">
      <c r="B121" s="61" t="s">
        <v>0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</row>
    <row r="122" spans="2:17" s="15" customFormat="1" x14ac:dyDescent="0.25">
      <c r="B122" s="62" t="s">
        <v>357</v>
      </c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</row>
    <row r="123" spans="2:17" s="15" customFormat="1" x14ac:dyDescent="0.25">
      <c r="B123" s="60" t="s">
        <v>358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s="15" customFormat="1" x14ac:dyDescent="0.25">
      <c r="B124" s="60" t="s">
        <v>2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s="15" customFormat="1" ht="46.5" thickBot="1" x14ac:dyDescent="0.3">
      <c r="B125" s="6" t="s">
        <v>3</v>
      </c>
      <c r="C125" s="7" t="s">
        <v>4</v>
      </c>
      <c r="D125" s="7" t="s">
        <v>334</v>
      </c>
      <c r="E125" s="7" t="s">
        <v>335</v>
      </c>
      <c r="F125" s="7" t="s">
        <v>336</v>
      </c>
      <c r="G125" s="7" t="s">
        <v>5</v>
      </c>
      <c r="H125" s="7" t="s">
        <v>6</v>
      </c>
      <c r="I125" s="7" t="s">
        <v>7</v>
      </c>
      <c r="J125" s="8" t="s">
        <v>8</v>
      </c>
      <c r="K125" s="7" t="s">
        <v>9</v>
      </c>
      <c r="L125" s="7" t="s">
        <v>10</v>
      </c>
      <c r="M125" s="7" t="s">
        <v>11</v>
      </c>
      <c r="N125" s="7" t="s">
        <v>12</v>
      </c>
      <c r="O125" s="7" t="s">
        <v>13</v>
      </c>
      <c r="P125" s="8" t="s">
        <v>14</v>
      </c>
      <c r="Q125" s="9" t="s">
        <v>15</v>
      </c>
    </row>
    <row r="126" spans="2:17" ht="15.75" thickTop="1" x14ac:dyDescent="0.25">
      <c r="B126" s="10" t="s">
        <v>63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2" t="s">
        <v>64</v>
      </c>
      <c r="C127" s="1" t="s">
        <v>65</v>
      </c>
      <c r="D127" s="52" t="s">
        <v>352</v>
      </c>
      <c r="E127" s="50">
        <v>1</v>
      </c>
      <c r="F127" s="51" t="s">
        <v>338</v>
      </c>
      <c r="G127" s="11">
        <v>4853.55</v>
      </c>
      <c r="H127" s="11">
        <v>358.5</v>
      </c>
      <c r="I127" s="11">
        <v>223.5</v>
      </c>
      <c r="J127" s="11">
        <v>5435.55</v>
      </c>
      <c r="K127" s="11">
        <v>539.69000000000005</v>
      </c>
      <c r="L127" s="11">
        <v>558.16</v>
      </c>
      <c r="M127" s="11">
        <v>0</v>
      </c>
      <c r="N127" s="11">
        <v>619.99</v>
      </c>
      <c r="O127" s="11">
        <v>0</v>
      </c>
      <c r="P127" s="11">
        <v>1717.84</v>
      </c>
      <c r="Q127" s="11">
        <v>3717.71</v>
      </c>
    </row>
    <row r="128" spans="2:17" x14ac:dyDescent="0.25">
      <c r="B128" s="2" t="s">
        <v>66</v>
      </c>
      <c r="C128" s="1" t="s">
        <v>67</v>
      </c>
      <c r="D128" s="49" t="s">
        <v>342</v>
      </c>
      <c r="E128" s="50">
        <v>18</v>
      </c>
      <c r="F128" s="51" t="s">
        <v>338</v>
      </c>
      <c r="G128" s="11">
        <v>14857.05</v>
      </c>
      <c r="H128" s="11">
        <v>732.5</v>
      </c>
      <c r="I128" s="11">
        <v>493.5</v>
      </c>
      <c r="J128" s="11">
        <v>16083.05</v>
      </c>
      <c r="K128" s="11">
        <v>2886.36</v>
      </c>
      <c r="L128" s="11">
        <v>1708.56</v>
      </c>
      <c r="M128" s="11">
        <v>0</v>
      </c>
      <c r="N128" s="11">
        <v>0</v>
      </c>
      <c r="O128" s="11">
        <v>0</v>
      </c>
      <c r="P128" s="11">
        <v>4594.92</v>
      </c>
      <c r="Q128" s="11">
        <v>11488.13</v>
      </c>
    </row>
    <row r="129" spans="2:17" x14ac:dyDescent="0.25">
      <c r="B129" s="2" t="s">
        <v>68</v>
      </c>
      <c r="C129" s="1" t="s">
        <v>69</v>
      </c>
      <c r="D129" s="49" t="s">
        <v>353</v>
      </c>
      <c r="E129" s="50">
        <v>10</v>
      </c>
      <c r="F129" s="51" t="s">
        <v>338</v>
      </c>
      <c r="G129" s="11">
        <v>6702.45</v>
      </c>
      <c r="H129" s="11">
        <v>523</v>
      </c>
      <c r="I129" s="11">
        <v>333</v>
      </c>
      <c r="J129" s="11">
        <v>7558.45</v>
      </c>
      <c r="K129" s="11">
        <v>976.27</v>
      </c>
      <c r="L129" s="11">
        <v>770.78</v>
      </c>
      <c r="M129" s="11">
        <v>0</v>
      </c>
      <c r="N129" s="11">
        <v>0</v>
      </c>
      <c r="O129" s="11">
        <v>0</v>
      </c>
      <c r="P129" s="11">
        <v>1747.05</v>
      </c>
      <c r="Q129" s="11">
        <v>5811.4</v>
      </c>
    </row>
    <row r="130" spans="2:17" x14ac:dyDescent="0.25">
      <c r="B130" s="2" t="s">
        <v>70</v>
      </c>
      <c r="C130" s="1" t="s">
        <v>71</v>
      </c>
      <c r="D130" s="49" t="s">
        <v>354</v>
      </c>
      <c r="E130" s="50">
        <v>10</v>
      </c>
      <c r="F130" s="51" t="s">
        <v>338</v>
      </c>
      <c r="G130" s="11">
        <v>6702.45</v>
      </c>
      <c r="H130" s="11">
        <v>523</v>
      </c>
      <c r="I130" s="11">
        <v>333</v>
      </c>
      <c r="J130" s="11">
        <v>7558.45</v>
      </c>
      <c r="K130" s="11">
        <v>976.27</v>
      </c>
      <c r="L130" s="11">
        <v>770.78</v>
      </c>
      <c r="M130" s="11">
        <v>0</v>
      </c>
      <c r="N130" s="11">
        <v>1843</v>
      </c>
      <c r="O130" s="11">
        <v>0</v>
      </c>
      <c r="P130" s="11">
        <v>3590.05</v>
      </c>
      <c r="Q130" s="11">
        <v>3968.4</v>
      </c>
    </row>
    <row r="131" spans="2:17" x14ac:dyDescent="0.25">
      <c r="B131" s="2" t="s">
        <v>72</v>
      </c>
      <c r="C131" s="1" t="s">
        <v>73</v>
      </c>
      <c r="D131" s="49" t="s">
        <v>354</v>
      </c>
      <c r="E131" s="50">
        <v>10</v>
      </c>
      <c r="F131" s="51" t="s">
        <v>338</v>
      </c>
      <c r="G131" s="11">
        <v>6702.45</v>
      </c>
      <c r="H131" s="11">
        <v>523</v>
      </c>
      <c r="I131" s="11">
        <v>333</v>
      </c>
      <c r="J131" s="11">
        <v>7558.45</v>
      </c>
      <c r="K131" s="11">
        <v>976.27</v>
      </c>
      <c r="L131" s="11">
        <v>770.78</v>
      </c>
      <c r="M131" s="11">
        <v>2064.6799999999998</v>
      </c>
      <c r="N131" s="11">
        <v>776</v>
      </c>
      <c r="O131" s="11">
        <v>510.89</v>
      </c>
      <c r="P131" s="11">
        <v>5098.62</v>
      </c>
      <c r="Q131" s="11">
        <v>2459.83</v>
      </c>
    </row>
    <row r="132" spans="2:17" x14ac:dyDescent="0.25">
      <c r="B132" s="2" t="s">
        <v>74</v>
      </c>
      <c r="C132" s="1" t="s">
        <v>75</v>
      </c>
      <c r="D132" s="49" t="s">
        <v>353</v>
      </c>
      <c r="E132" s="50">
        <v>10</v>
      </c>
      <c r="F132" s="51" t="s">
        <v>338</v>
      </c>
      <c r="G132" s="11">
        <v>6702.45</v>
      </c>
      <c r="H132" s="11">
        <v>523</v>
      </c>
      <c r="I132" s="11">
        <v>333</v>
      </c>
      <c r="J132" s="11">
        <v>7558.45</v>
      </c>
      <c r="K132" s="11">
        <v>976.27</v>
      </c>
      <c r="L132" s="11">
        <v>770.78</v>
      </c>
      <c r="M132" s="11">
        <v>0</v>
      </c>
      <c r="N132" s="11">
        <v>2292</v>
      </c>
      <c r="O132" s="11">
        <v>0</v>
      </c>
      <c r="P132" s="11">
        <v>4039.05</v>
      </c>
      <c r="Q132" s="11">
        <v>3519.4</v>
      </c>
    </row>
    <row r="133" spans="2:17" x14ac:dyDescent="0.25">
      <c r="B133" s="2" t="s">
        <v>76</v>
      </c>
      <c r="C133" s="1" t="s">
        <v>77</v>
      </c>
      <c r="D133" s="49" t="s">
        <v>354</v>
      </c>
      <c r="E133" s="50">
        <v>10</v>
      </c>
      <c r="F133" s="51" t="s">
        <v>338</v>
      </c>
      <c r="G133" s="11">
        <v>6702.45</v>
      </c>
      <c r="H133" s="11">
        <v>523</v>
      </c>
      <c r="I133" s="11">
        <v>333</v>
      </c>
      <c r="J133" s="11">
        <v>7558.45</v>
      </c>
      <c r="K133" s="11">
        <v>976.27</v>
      </c>
      <c r="L133" s="11">
        <v>770.78</v>
      </c>
      <c r="M133" s="11">
        <v>0</v>
      </c>
      <c r="N133" s="11">
        <v>2235</v>
      </c>
      <c r="O133" s="11">
        <v>0</v>
      </c>
      <c r="P133" s="11">
        <v>3982.05</v>
      </c>
      <c r="Q133" s="11">
        <v>3576.4</v>
      </c>
    </row>
    <row r="134" spans="2:17" x14ac:dyDescent="0.25">
      <c r="B134" s="2" t="s">
        <v>78</v>
      </c>
      <c r="C134" s="1" t="s">
        <v>79</v>
      </c>
      <c r="D134" s="49" t="s">
        <v>354</v>
      </c>
      <c r="E134" s="50">
        <v>10</v>
      </c>
      <c r="F134" s="51" t="s">
        <v>338</v>
      </c>
      <c r="G134" s="11">
        <v>6702.45</v>
      </c>
      <c r="H134" s="11">
        <v>523</v>
      </c>
      <c r="I134" s="11">
        <v>333</v>
      </c>
      <c r="J134" s="11">
        <v>7558.45</v>
      </c>
      <c r="K134" s="11">
        <v>976.27</v>
      </c>
      <c r="L134" s="11">
        <v>770.78</v>
      </c>
      <c r="M134" s="11">
        <v>0</v>
      </c>
      <c r="N134" s="11">
        <v>0</v>
      </c>
      <c r="O134" s="11">
        <v>0</v>
      </c>
      <c r="P134" s="11">
        <v>1747.05</v>
      </c>
      <c r="Q134" s="11">
        <v>5811.4</v>
      </c>
    </row>
    <row r="135" spans="2:17" x14ac:dyDescent="0.25">
      <c r="B135" s="2" t="s">
        <v>80</v>
      </c>
      <c r="C135" s="1" t="s">
        <v>81</v>
      </c>
      <c r="D135" s="49" t="s">
        <v>354</v>
      </c>
      <c r="E135" s="50">
        <v>10</v>
      </c>
      <c r="F135" s="51" t="s">
        <v>338</v>
      </c>
      <c r="G135" s="11">
        <v>6702.45</v>
      </c>
      <c r="H135" s="11">
        <v>523</v>
      </c>
      <c r="I135" s="11">
        <v>333</v>
      </c>
      <c r="J135" s="11">
        <v>7558.45</v>
      </c>
      <c r="K135" s="11">
        <v>976.27</v>
      </c>
      <c r="L135" s="11">
        <v>770.78</v>
      </c>
      <c r="M135" s="11">
        <v>0</v>
      </c>
      <c r="N135" s="11">
        <v>1500</v>
      </c>
      <c r="O135" s="11">
        <v>0</v>
      </c>
      <c r="P135" s="11">
        <v>3247.05</v>
      </c>
      <c r="Q135" s="11">
        <v>4311.3999999999996</v>
      </c>
    </row>
    <row r="136" spans="2:17" x14ac:dyDescent="0.25">
      <c r="B136" s="2" t="s">
        <v>82</v>
      </c>
      <c r="C136" s="1" t="s">
        <v>83</v>
      </c>
      <c r="D136" s="52" t="s">
        <v>355</v>
      </c>
      <c r="E136" s="50">
        <v>1</v>
      </c>
      <c r="F136" s="51" t="s">
        <v>338</v>
      </c>
      <c r="G136" s="11">
        <v>4853.55</v>
      </c>
      <c r="H136" s="11">
        <v>358.5</v>
      </c>
      <c r="I136" s="11">
        <v>223.5</v>
      </c>
      <c r="J136" s="11">
        <v>5435.55</v>
      </c>
      <c r="K136" s="11">
        <v>539.69000000000005</v>
      </c>
      <c r="L136" s="11">
        <v>558.16</v>
      </c>
      <c r="M136" s="11">
        <v>0</v>
      </c>
      <c r="N136" s="11">
        <v>2427</v>
      </c>
      <c r="O136" s="11">
        <v>0</v>
      </c>
      <c r="P136" s="11">
        <v>3524.85</v>
      </c>
      <c r="Q136" s="11">
        <v>1910.7</v>
      </c>
    </row>
    <row r="137" spans="2:17" x14ac:dyDescent="0.25">
      <c r="B137" s="2" t="s">
        <v>84</v>
      </c>
      <c r="C137" s="1" t="s">
        <v>85</v>
      </c>
      <c r="D137" s="52" t="s">
        <v>352</v>
      </c>
      <c r="E137" s="50">
        <v>1</v>
      </c>
      <c r="F137" s="51" t="s">
        <v>338</v>
      </c>
      <c r="G137" s="11">
        <v>4853.55</v>
      </c>
      <c r="H137" s="11">
        <v>358.5</v>
      </c>
      <c r="I137" s="11">
        <v>223.5</v>
      </c>
      <c r="J137" s="11">
        <v>5435.55</v>
      </c>
      <c r="K137" s="11">
        <v>539.69000000000005</v>
      </c>
      <c r="L137" s="11">
        <v>558.16</v>
      </c>
      <c r="M137" s="11">
        <v>0</v>
      </c>
      <c r="N137" s="11">
        <v>1618</v>
      </c>
      <c r="O137" s="11">
        <v>0</v>
      </c>
      <c r="P137" s="11">
        <v>2715.85</v>
      </c>
      <c r="Q137" s="11">
        <v>2719.7</v>
      </c>
    </row>
    <row r="138" spans="2:17" x14ac:dyDescent="0.25">
      <c r="B138" s="2" t="s">
        <v>86</v>
      </c>
      <c r="C138" s="1" t="s">
        <v>87</v>
      </c>
      <c r="D138" s="52" t="s">
        <v>352</v>
      </c>
      <c r="E138" s="50">
        <v>1</v>
      </c>
      <c r="F138" s="51" t="s">
        <v>338</v>
      </c>
      <c r="G138" s="11">
        <v>4853.55</v>
      </c>
      <c r="H138" s="11">
        <v>358.5</v>
      </c>
      <c r="I138" s="11">
        <v>223.5</v>
      </c>
      <c r="J138" s="11">
        <v>5435.55</v>
      </c>
      <c r="K138" s="11">
        <v>539.69000000000005</v>
      </c>
      <c r="L138" s="11">
        <v>558.16</v>
      </c>
      <c r="M138" s="11">
        <v>0</v>
      </c>
      <c r="N138" s="11">
        <v>0</v>
      </c>
      <c r="O138" s="11">
        <v>0</v>
      </c>
      <c r="P138" s="11">
        <v>1097.8499999999999</v>
      </c>
      <c r="Q138" s="11">
        <v>4337.7</v>
      </c>
    </row>
    <row r="139" spans="2:17" x14ac:dyDescent="0.25">
      <c r="B139" s="2" t="s">
        <v>88</v>
      </c>
      <c r="C139" s="1" t="s">
        <v>89</v>
      </c>
      <c r="D139" s="49" t="s">
        <v>354</v>
      </c>
      <c r="E139" s="50">
        <v>10</v>
      </c>
      <c r="F139" s="51" t="s">
        <v>338</v>
      </c>
      <c r="G139" s="11">
        <v>6702.45</v>
      </c>
      <c r="H139" s="11">
        <v>523</v>
      </c>
      <c r="I139" s="11">
        <v>333</v>
      </c>
      <c r="J139" s="11">
        <v>7558.45</v>
      </c>
      <c r="K139" s="11">
        <v>976.27</v>
      </c>
      <c r="L139" s="11">
        <v>770.78</v>
      </c>
      <c r="M139" s="11">
        <v>0</v>
      </c>
      <c r="N139" s="11">
        <v>2151</v>
      </c>
      <c r="O139" s="11">
        <v>0</v>
      </c>
      <c r="P139" s="11">
        <v>3898.05</v>
      </c>
      <c r="Q139" s="11">
        <v>3660.4</v>
      </c>
    </row>
    <row r="140" spans="2:17" x14ac:dyDescent="0.25">
      <c r="B140" s="2" t="s">
        <v>90</v>
      </c>
      <c r="C140" s="1" t="s">
        <v>91</v>
      </c>
      <c r="D140" s="49" t="s">
        <v>354</v>
      </c>
      <c r="E140" s="50">
        <v>10</v>
      </c>
      <c r="F140" s="51" t="s">
        <v>338</v>
      </c>
      <c r="G140" s="11">
        <v>6702.45</v>
      </c>
      <c r="H140" s="11">
        <v>523</v>
      </c>
      <c r="I140" s="11">
        <v>333</v>
      </c>
      <c r="J140" s="11">
        <v>7558.45</v>
      </c>
      <c r="K140" s="11">
        <v>976.27</v>
      </c>
      <c r="L140" s="11">
        <v>770.78</v>
      </c>
      <c r="M140" s="11">
        <v>0</v>
      </c>
      <c r="N140" s="11">
        <v>0</v>
      </c>
      <c r="O140" s="11">
        <v>0</v>
      </c>
      <c r="P140" s="11">
        <v>1747.05</v>
      </c>
      <c r="Q140" s="11">
        <v>5811.4</v>
      </c>
    </row>
    <row r="141" spans="2:17" x14ac:dyDescent="0.25">
      <c r="B141" s="2" t="s">
        <v>92</v>
      </c>
      <c r="C141" s="1" t="s">
        <v>93</v>
      </c>
      <c r="D141" s="52" t="s">
        <v>352</v>
      </c>
      <c r="E141" s="50">
        <v>1</v>
      </c>
      <c r="F141" s="51" t="s">
        <v>338</v>
      </c>
      <c r="G141" s="11">
        <v>4853.55</v>
      </c>
      <c r="H141" s="11">
        <v>358.5</v>
      </c>
      <c r="I141" s="11">
        <v>223.5</v>
      </c>
      <c r="J141" s="11">
        <v>5435.55</v>
      </c>
      <c r="K141" s="11">
        <v>539.69000000000005</v>
      </c>
      <c r="L141" s="11">
        <v>558.16</v>
      </c>
      <c r="M141" s="11">
        <v>0</v>
      </c>
      <c r="N141" s="11">
        <v>0</v>
      </c>
      <c r="O141" s="11">
        <v>0</v>
      </c>
      <c r="P141" s="11">
        <v>1097.8499999999999</v>
      </c>
      <c r="Q141" s="11">
        <v>4337.7</v>
      </c>
    </row>
    <row r="142" spans="2:17" x14ac:dyDescent="0.25">
      <c r="B142" s="2" t="s">
        <v>94</v>
      </c>
      <c r="C142" s="1" t="s">
        <v>95</v>
      </c>
      <c r="D142" s="52" t="s">
        <v>352</v>
      </c>
      <c r="E142" s="50">
        <v>1</v>
      </c>
      <c r="F142" s="51" t="s">
        <v>338</v>
      </c>
      <c r="G142" s="11">
        <v>4853.55</v>
      </c>
      <c r="H142" s="11">
        <v>358.5</v>
      </c>
      <c r="I142" s="11">
        <v>223.5</v>
      </c>
      <c r="J142" s="11">
        <v>5435.55</v>
      </c>
      <c r="K142" s="11">
        <v>539.69000000000005</v>
      </c>
      <c r="L142" s="11">
        <v>558.16</v>
      </c>
      <c r="M142" s="11">
        <v>0</v>
      </c>
      <c r="N142" s="11">
        <v>0</v>
      </c>
      <c r="O142" s="11">
        <v>0</v>
      </c>
      <c r="P142" s="11">
        <v>1097.8499999999999</v>
      </c>
      <c r="Q142" s="11">
        <v>4337.7</v>
      </c>
    </row>
    <row r="143" spans="2:17" x14ac:dyDescent="0.25">
      <c r="B143" s="2" t="s">
        <v>96</v>
      </c>
      <c r="C143" s="1" t="s">
        <v>97</v>
      </c>
      <c r="D143" s="52" t="s">
        <v>352</v>
      </c>
      <c r="E143" s="50">
        <v>1</v>
      </c>
      <c r="F143" s="51" t="s">
        <v>338</v>
      </c>
      <c r="G143" s="11">
        <v>4853.55</v>
      </c>
      <c r="H143" s="11">
        <v>358.5</v>
      </c>
      <c r="I143" s="11">
        <v>223.5</v>
      </c>
      <c r="J143" s="11">
        <v>5435.55</v>
      </c>
      <c r="K143" s="11">
        <v>539.69000000000005</v>
      </c>
      <c r="L143" s="11">
        <v>558.16</v>
      </c>
      <c r="M143" s="11">
        <v>0</v>
      </c>
      <c r="N143" s="11">
        <v>0</v>
      </c>
      <c r="O143" s="11">
        <v>1128.75</v>
      </c>
      <c r="P143" s="11">
        <v>2226.6</v>
      </c>
      <c r="Q143" s="11">
        <v>3208.95</v>
      </c>
    </row>
    <row r="144" spans="2:17" x14ac:dyDescent="0.25">
      <c r="B144" s="2" t="s">
        <v>98</v>
      </c>
      <c r="C144" s="1" t="s">
        <v>99</v>
      </c>
      <c r="D144" s="52" t="s">
        <v>352</v>
      </c>
      <c r="E144" s="50">
        <v>1</v>
      </c>
      <c r="F144" s="51" t="s">
        <v>338</v>
      </c>
      <c r="G144" s="11">
        <v>4853.55</v>
      </c>
      <c r="H144" s="11">
        <v>358.5</v>
      </c>
      <c r="I144" s="11">
        <v>223.5</v>
      </c>
      <c r="J144" s="11">
        <v>5435.55</v>
      </c>
      <c r="K144" s="11">
        <v>539.69000000000005</v>
      </c>
      <c r="L144" s="11">
        <v>558.16</v>
      </c>
      <c r="M144" s="11">
        <v>0</v>
      </c>
      <c r="N144" s="11">
        <v>0</v>
      </c>
      <c r="O144" s="11">
        <v>0</v>
      </c>
      <c r="P144" s="11">
        <v>1097.8499999999999</v>
      </c>
      <c r="Q144" s="11">
        <v>4337.7</v>
      </c>
    </row>
    <row r="145" spans="2:17" x14ac:dyDescent="0.25">
      <c r="B145" s="2" t="s">
        <v>100</v>
      </c>
      <c r="C145" s="1" t="s">
        <v>101</v>
      </c>
      <c r="D145" s="52" t="s">
        <v>352</v>
      </c>
      <c r="E145" s="50">
        <v>1</v>
      </c>
      <c r="F145" s="51" t="s">
        <v>338</v>
      </c>
      <c r="G145" s="11">
        <v>4853.55</v>
      </c>
      <c r="H145" s="11">
        <v>358.5</v>
      </c>
      <c r="I145" s="11">
        <v>223.5</v>
      </c>
      <c r="J145" s="11">
        <v>5435.55</v>
      </c>
      <c r="K145" s="11">
        <v>539.69000000000005</v>
      </c>
      <c r="L145" s="11">
        <v>558.16</v>
      </c>
      <c r="M145" s="11">
        <v>0</v>
      </c>
      <c r="N145" s="11">
        <v>0</v>
      </c>
      <c r="O145" s="11">
        <v>0</v>
      </c>
      <c r="P145" s="11">
        <v>1097.8499999999999</v>
      </c>
      <c r="Q145" s="11">
        <v>4337.7</v>
      </c>
    </row>
    <row r="146" spans="2:17" x14ac:dyDescent="0.25">
      <c r="B146" s="2" t="s">
        <v>102</v>
      </c>
      <c r="C146" s="1" t="s">
        <v>103</v>
      </c>
      <c r="D146" s="52" t="s">
        <v>352</v>
      </c>
      <c r="E146" s="50">
        <v>1</v>
      </c>
      <c r="F146" s="51" t="s">
        <v>338</v>
      </c>
      <c r="G146" s="11">
        <v>4853.55</v>
      </c>
      <c r="H146" s="11">
        <v>358.5</v>
      </c>
      <c r="I146" s="11">
        <v>223.5</v>
      </c>
      <c r="J146" s="11">
        <v>5435.55</v>
      </c>
      <c r="K146" s="11">
        <v>539.69000000000005</v>
      </c>
      <c r="L146" s="11">
        <v>558.16</v>
      </c>
      <c r="M146" s="11">
        <v>0</v>
      </c>
      <c r="N146" s="11">
        <v>1618</v>
      </c>
      <c r="O146" s="11">
        <v>0</v>
      </c>
      <c r="P146" s="11">
        <v>2715.85</v>
      </c>
      <c r="Q146" s="11">
        <v>2719.7</v>
      </c>
    </row>
    <row r="147" spans="2:17" x14ac:dyDescent="0.25">
      <c r="B147" s="2" t="s">
        <v>104</v>
      </c>
      <c r="C147" s="1" t="s">
        <v>105</v>
      </c>
      <c r="D147" s="52" t="s">
        <v>355</v>
      </c>
      <c r="E147" s="50">
        <v>1</v>
      </c>
      <c r="F147" s="51" t="s">
        <v>338</v>
      </c>
      <c r="G147" s="11">
        <v>4853.55</v>
      </c>
      <c r="H147" s="11">
        <v>358.5</v>
      </c>
      <c r="I147" s="11">
        <v>223.5</v>
      </c>
      <c r="J147" s="11">
        <v>5435.55</v>
      </c>
      <c r="K147" s="11">
        <v>539.69000000000005</v>
      </c>
      <c r="L147" s="11">
        <v>558.16</v>
      </c>
      <c r="M147" s="11">
        <v>0</v>
      </c>
      <c r="N147" s="11">
        <v>0</v>
      </c>
      <c r="O147" s="11">
        <v>0</v>
      </c>
      <c r="P147" s="11">
        <v>1097.8499999999999</v>
      </c>
      <c r="Q147" s="11">
        <v>4337.7</v>
      </c>
    </row>
    <row r="148" spans="2:17" x14ac:dyDescent="0.25">
      <c r="B148" s="2" t="s">
        <v>106</v>
      </c>
      <c r="C148" s="1" t="s">
        <v>107</v>
      </c>
      <c r="D148" s="52" t="s">
        <v>352</v>
      </c>
      <c r="E148" s="50">
        <v>1</v>
      </c>
      <c r="F148" s="51" t="s">
        <v>338</v>
      </c>
      <c r="G148" s="11">
        <v>4853.55</v>
      </c>
      <c r="H148" s="11">
        <v>358.5</v>
      </c>
      <c r="I148" s="11">
        <v>223.5</v>
      </c>
      <c r="J148" s="11">
        <v>5435.55</v>
      </c>
      <c r="K148" s="11">
        <v>539.69000000000005</v>
      </c>
      <c r="L148" s="11">
        <v>558.16</v>
      </c>
      <c r="M148" s="11">
        <v>0</v>
      </c>
      <c r="N148" s="11">
        <v>0</v>
      </c>
      <c r="O148" s="11">
        <v>0</v>
      </c>
      <c r="P148" s="11">
        <v>1097.8499999999999</v>
      </c>
      <c r="Q148" s="11">
        <v>4337.7</v>
      </c>
    </row>
    <row r="149" spans="2:17" x14ac:dyDescent="0.25">
      <c r="B149" s="2" t="s">
        <v>108</v>
      </c>
      <c r="C149" s="1" t="s">
        <v>109</v>
      </c>
      <c r="D149" s="52" t="s">
        <v>352</v>
      </c>
      <c r="E149" s="50">
        <v>1</v>
      </c>
      <c r="F149" s="51" t="s">
        <v>338</v>
      </c>
      <c r="G149" s="11">
        <v>4853.55</v>
      </c>
      <c r="H149" s="11">
        <v>358.5</v>
      </c>
      <c r="I149" s="11">
        <v>223.5</v>
      </c>
      <c r="J149" s="11">
        <v>5435.55</v>
      </c>
      <c r="K149" s="11">
        <v>539.69000000000005</v>
      </c>
      <c r="L149" s="11">
        <v>558.16</v>
      </c>
      <c r="M149" s="11">
        <v>0</v>
      </c>
      <c r="N149" s="11">
        <v>1265</v>
      </c>
      <c r="O149" s="11">
        <v>0</v>
      </c>
      <c r="P149" s="11">
        <v>2362.85</v>
      </c>
      <c r="Q149" s="11">
        <v>3072.7</v>
      </c>
    </row>
    <row r="150" spans="2:17" x14ac:dyDescent="0.25">
      <c r="B150" s="2" t="s">
        <v>110</v>
      </c>
      <c r="C150" s="1" t="s">
        <v>111</v>
      </c>
      <c r="D150" s="52" t="s">
        <v>352</v>
      </c>
      <c r="E150" s="50">
        <v>1</v>
      </c>
      <c r="F150" s="51" t="s">
        <v>338</v>
      </c>
      <c r="G150" s="11">
        <v>4853.55</v>
      </c>
      <c r="H150" s="11">
        <v>358.5</v>
      </c>
      <c r="I150" s="11">
        <v>223.5</v>
      </c>
      <c r="J150" s="11">
        <v>5435.55</v>
      </c>
      <c r="K150" s="11">
        <v>539.69000000000005</v>
      </c>
      <c r="L150" s="11">
        <v>558.16</v>
      </c>
      <c r="M150" s="11">
        <v>0</v>
      </c>
      <c r="N150" s="11">
        <v>0</v>
      </c>
      <c r="O150" s="11">
        <v>0</v>
      </c>
      <c r="P150" s="11">
        <v>1097.8499999999999</v>
      </c>
      <c r="Q150" s="11">
        <v>4337.7</v>
      </c>
    </row>
    <row r="151" spans="2:17" x14ac:dyDescent="0.25">
      <c r="B151" s="2" t="s">
        <v>112</v>
      </c>
      <c r="C151" s="1" t="s">
        <v>113</v>
      </c>
      <c r="D151" s="52" t="s">
        <v>352</v>
      </c>
      <c r="E151" s="50">
        <v>1</v>
      </c>
      <c r="F151" s="51" t="s">
        <v>338</v>
      </c>
      <c r="G151" s="11">
        <v>4853.55</v>
      </c>
      <c r="H151" s="11">
        <v>358.5</v>
      </c>
      <c r="I151" s="11">
        <v>223.5</v>
      </c>
      <c r="J151" s="11">
        <v>5435.55</v>
      </c>
      <c r="K151" s="11">
        <v>539.69000000000005</v>
      </c>
      <c r="L151" s="11">
        <v>558.16</v>
      </c>
      <c r="M151" s="11">
        <v>0</v>
      </c>
      <c r="N151" s="11">
        <v>486</v>
      </c>
      <c r="O151" s="11">
        <v>0</v>
      </c>
      <c r="P151" s="11">
        <v>1583.85</v>
      </c>
      <c r="Q151" s="11">
        <v>3851.7</v>
      </c>
    </row>
    <row r="152" spans="2:17" x14ac:dyDescent="0.25">
      <c r="B152" s="2" t="s">
        <v>114</v>
      </c>
      <c r="C152" s="1" t="s">
        <v>115</v>
      </c>
      <c r="D152" s="49" t="s">
        <v>354</v>
      </c>
      <c r="E152" s="50">
        <v>10</v>
      </c>
      <c r="F152" s="51" t="s">
        <v>338</v>
      </c>
      <c r="G152" s="11">
        <v>6702.45</v>
      </c>
      <c r="H152" s="11">
        <v>523</v>
      </c>
      <c r="I152" s="11">
        <v>333</v>
      </c>
      <c r="J152" s="11">
        <v>7558.45</v>
      </c>
      <c r="K152" s="11">
        <v>976.27</v>
      </c>
      <c r="L152" s="11">
        <v>770.78</v>
      </c>
      <c r="M152" s="11">
        <v>0</v>
      </c>
      <c r="N152" s="11">
        <v>0</v>
      </c>
      <c r="O152" s="11">
        <v>0</v>
      </c>
      <c r="P152" s="11">
        <v>1747.05</v>
      </c>
      <c r="Q152" s="11">
        <v>5811.4</v>
      </c>
    </row>
    <row r="153" spans="2:17" x14ac:dyDescent="0.25">
      <c r="B153" s="2" t="s">
        <v>116</v>
      </c>
      <c r="C153" s="1" t="s">
        <v>117</v>
      </c>
      <c r="D153" s="52" t="s">
        <v>352</v>
      </c>
      <c r="E153" s="50">
        <v>1</v>
      </c>
      <c r="F153" s="51" t="s">
        <v>338</v>
      </c>
      <c r="G153" s="11">
        <v>4853.55</v>
      </c>
      <c r="H153" s="11">
        <v>358.5</v>
      </c>
      <c r="I153" s="11">
        <v>223.5</v>
      </c>
      <c r="J153" s="11">
        <v>5435.55</v>
      </c>
      <c r="K153" s="11">
        <v>539.69000000000005</v>
      </c>
      <c r="L153" s="11">
        <v>558.16</v>
      </c>
      <c r="M153" s="11">
        <v>0</v>
      </c>
      <c r="N153" s="11">
        <v>0</v>
      </c>
      <c r="O153" s="11">
        <v>0</v>
      </c>
      <c r="P153" s="11">
        <v>1097.8499999999999</v>
      </c>
      <c r="Q153" s="11">
        <v>4337.7</v>
      </c>
    </row>
    <row r="154" spans="2:17" x14ac:dyDescent="0.25">
      <c r="B154" s="13" t="s">
        <v>33</v>
      </c>
      <c r="C154" s="5"/>
      <c r="D154" s="5"/>
      <c r="E154" s="5"/>
      <c r="F154" s="5"/>
      <c r="G154" s="5" t="s">
        <v>34</v>
      </c>
      <c r="H154" s="5" t="s">
        <v>34</v>
      </c>
      <c r="I154" s="5" t="s">
        <v>34</v>
      </c>
      <c r="J154" s="5" t="s">
        <v>34</v>
      </c>
      <c r="K154" s="5" t="s">
        <v>34</v>
      </c>
      <c r="L154" s="5" t="s">
        <v>34</v>
      </c>
      <c r="M154" s="5" t="s">
        <v>34</v>
      </c>
      <c r="N154" s="5" t="s">
        <v>34</v>
      </c>
      <c r="O154" s="5" t="s">
        <v>34</v>
      </c>
      <c r="P154" s="5" t="s">
        <v>34</v>
      </c>
      <c r="Q154" s="5" t="s">
        <v>34</v>
      </c>
    </row>
    <row r="155" spans="2:17" x14ac:dyDescent="0.25">
      <c r="B155" s="2"/>
      <c r="C155" s="1"/>
      <c r="D155" s="14"/>
      <c r="E155" s="14"/>
      <c r="F155" s="14"/>
      <c r="G155" s="14">
        <v>159538.35</v>
      </c>
      <c r="H155" s="14">
        <v>11698.5</v>
      </c>
      <c r="I155" s="14">
        <v>7399.5</v>
      </c>
      <c r="J155" s="14">
        <v>178636.35</v>
      </c>
      <c r="K155" s="14">
        <v>21284.1</v>
      </c>
      <c r="L155" s="14">
        <v>18346.919999999998</v>
      </c>
      <c r="M155" s="14">
        <v>2064.6799999999998</v>
      </c>
      <c r="N155" s="14">
        <v>18830.990000000002</v>
      </c>
      <c r="O155" s="14">
        <v>1639.64</v>
      </c>
      <c r="P155" s="14">
        <v>62166.33</v>
      </c>
      <c r="Q155" s="14">
        <v>116470.02</v>
      </c>
    </row>
    <row r="156" spans="2:17" x14ac:dyDescent="0.25">
      <c r="B156" s="10" t="s">
        <v>118</v>
      </c>
      <c r="C156" s="1"/>
      <c r="D156" s="49" t="s">
        <v>342</v>
      </c>
      <c r="E156" s="50">
        <v>18</v>
      </c>
      <c r="F156" s="51" t="s">
        <v>340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5">
      <c r="B157" s="2" t="s">
        <v>119</v>
      </c>
      <c r="C157" s="1" t="s">
        <v>120</v>
      </c>
      <c r="D157" s="52" t="s">
        <v>348</v>
      </c>
      <c r="E157" s="50">
        <v>12</v>
      </c>
      <c r="F157" s="51" t="s">
        <v>338</v>
      </c>
      <c r="G157" s="11">
        <v>7540.05</v>
      </c>
      <c r="H157" s="11">
        <v>549.5</v>
      </c>
      <c r="I157" s="11">
        <v>344.5</v>
      </c>
      <c r="J157" s="11">
        <v>8434.0499999999993</v>
      </c>
      <c r="K157" s="11">
        <v>1163.29</v>
      </c>
      <c r="L157" s="11">
        <v>867.11</v>
      </c>
      <c r="M157" s="11">
        <v>2239.84</v>
      </c>
      <c r="N157" s="11">
        <v>0</v>
      </c>
      <c r="O157" s="11">
        <v>515.55999999999995</v>
      </c>
      <c r="P157" s="11">
        <v>4785.8</v>
      </c>
      <c r="Q157" s="11">
        <v>3648.25</v>
      </c>
    </row>
    <row r="158" spans="2:17" x14ac:dyDescent="0.25">
      <c r="B158" s="2" t="s">
        <v>359</v>
      </c>
      <c r="C158" s="1" t="s">
        <v>328</v>
      </c>
      <c r="D158" s="1"/>
      <c r="E158" s="1"/>
      <c r="F158" s="1"/>
      <c r="G158" s="11">
        <v>14857.05</v>
      </c>
      <c r="H158" s="11">
        <v>732.5</v>
      </c>
      <c r="I158" s="11">
        <v>493.5</v>
      </c>
      <c r="J158" s="11">
        <v>16083.05</v>
      </c>
      <c r="K158" s="11">
        <v>2886.36</v>
      </c>
      <c r="L158" s="11">
        <v>1708.56</v>
      </c>
      <c r="M158" s="11">
        <v>0</v>
      </c>
      <c r="N158" s="11">
        <v>0</v>
      </c>
      <c r="O158" s="11">
        <v>0</v>
      </c>
      <c r="P158" s="11">
        <v>4594.92</v>
      </c>
      <c r="Q158" s="11">
        <v>11488.13</v>
      </c>
    </row>
    <row r="159" spans="2:17" x14ac:dyDescent="0.25">
      <c r="B159" s="13" t="s">
        <v>33</v>
      </c>
      <c r="C159" s="5"/>
      <c r="D159" s="5"/>
      <c r="E159" s="5"/>
      <c r="F159" s="5"/>
      <c r="G159" s="5" t="s">
        <v>34</v>
      </c>
      <c r="H159" s="5" t="s">
        <v>34</v>
      </c>
      <c r="I159" s="5" t="s">
        <v>34</v>
      </c>
      <c r="J159" s="5" t="s">
        <v>34</v>
      </c>
      <c r="K159" s="5" t="s">
        <v>34</v>
      </c>
      <c r="L159" s="5" t="s">
        <v>34</v>
      </c>
      <c r="M159" s="5" t="s">
        <v>34</v>
      </c>
      <c r="N159" s="5" t="s">
        <v>34</v>
      </c>
      <c r="O159" s="5" t="s">
        <v>34</v>
      </c>
      <c r="P159" s="5" t="s">
        <v>34</v>
      </c>
      <c r="Q159" s="5" t="s">
        <v>34</v>
      </c>
    </row>
    <row r="160" spans="2:17" x14ac:dyDescent="0.25">
      <c r="B160" s="2"/>
      <c r="C160" s="1"/>
      <c r="D160" s="1"/>
      <c r="E160" s="1"/>
      <c r="F160" s="1"/>
      <c r="G160" s="14">
        <v>22397.1</v>
      </c>
      <c r="H160" s="14">
        <v>1282</v>
      </c>
      <c r="I160" s="14">
        <v>838</v>
      </c>
      <c r="J160" s="14">
        <v>24517.1</v>
      </c>
      <c r="K160" s="14">
        <v>4049.65</v>
      </c>
      <c r="L160" s="14">
        <v>2575.67</v>
      </c>
      <c r="M160" s="14">
        <v>2239.84</v>
      </c>
      <c r="N160" s="14">
        <v>0</v>
      </c>
      <c r="O160" s="14">
        <v>515.55999999999995</v>
      </c>
      <c r="P160" s="14">
        <v>9380.7199999999993</v>
      </c>
      <c r="Q160" s="14">
        <v>15136.38</v>
      </c>
    </row>
    <row r="161" spans="2:17" x14ac:dyDescent="0.25">
      <c r="B161" s="12"/>
      <c r="C161" s="5"/>
      <c r="D161" s="5"/>
      <c r="E161" s="5"/>
      <c r="F161" s="5"/>
      <c r="G161" s="5" t="s">
        <v>121</v>
      </c>
      <c r="H161" s="5" t="s">
        <v>121</v>
      </c>
      <c r="I161" s="5" t="s">
        <v>121</v>
      </c>
      <c r="J161" s="5" t="s">
        <v>121</v>
      </c>
      <c r="K161" s="5" t="s">
        <v>121</v>
      </c>
      <c r="L161" s="5" t="s">
        <v>121</v>
      </c>
      <c r="M161" s="5" t="s">
        <v>121</v>
      </c>
      <c r="N161" s="5" t="s">
        <v>121</v>
      </c>
      <c r="O161" s="5" t="s">
        <v>121</v>
      </c>
      <c r="P161" s="5" t="s">
        <v>121</v>
      </c>
      <c r="Q161" s="5" t="s">
        <v>121</v>
      </c>
    </row>
    <row r="162" spans="2:17" x14ac:dyDescent="0.25">
      <c r="B162" s="13" t="s">
        <v>122</v>
      </c>
      <c r="C162" s="1"/>
      <c r="D162" s="1"/>
      <c r="E162" s="1"/>
      <c r="F162" s="1"/>
      <c r="G162" s="14">
        <v>359351.7</v>
      </c>
      <c r="H162" s="14">
        <v>23987.5</v>
      </c>
      <c r="I162" s="14">
        <v>15176.5</v>
      </c>
      <c r="J162" s="14">
        <v>398515.7</v>
      </c>
      <c r="K162" s="14">
        <v>55284.71</v>
      </c>
      <c r="L162" s="57">
        <v>41325.449999999997</v>
      </c>
      <c r="M162" s="57">
        <v>7340.99</v>
      </c>
      <c r="N162" s="57">
        <v>38302.47</v>
      </c>
      <c r="O162" s="57">
        <v>2538.44</v>
      </c>
      <c r="P162" s="14">
        <v>144792.06</v>
      </c>
      <c r="Q162" s="14">
        <v>253723.64</v>
      </c>
    </row>
    <row r="163" spans="2:17" x14ac:dyDescent="0.25"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5">
      <c r="B164" s="2" t="s">
        <v>123</v>
      </c>
      <c r="C164" s="1" t="s">
        <v>123</v>
      </c>
      <c r="D164" s="1"/>
      <c r="E164" s="1"/>
      <c r="F164" s="1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</row>
  </sheetData>
  <mergeCells count="14">
    <mergeCell ref="B2:Q2"/>
    <mergeCell ref="B3:Q3"/>
    <mergeCell ref="B4:Q4"/>
    <mergeCell ref="B38:Q38"/>
    <mergeCell ref="B39:Q39"/>
    <mergeCell ref="B121:Q121"/>
    <mergeCell ref="B122:Q122"/>
    <mergeCell ref="B123:Q123"/>
    <mergeCell ref="B124:Q124"/>
    <mergeCell ref="B40:Q40"/>
    <mergeCell ref="B83:Q83"/>
    <mergeCell ref="B84:Q84"/>
    <mergeCell ref="B85:Q85"/>
    <mergeCell ref="B86:Q8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0" fitToHeight="4" orientation="landscape" verticalDpi="0" r:id="rId1"/>
  <rowBreaks count="3" manualBreakCount="3">
    <brk id="36" min="1" max="16" man="1"/>
    <brk id="81" min="1" max="16" man="1"/>
    <brk id="119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Hoja4!Área_de_impresión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 BLP</dc:creator>
  <cp:lastModifiedBy>propietario</cp:lastModifiedBy>
  <cp:lastPrinted>2019-02-06T23:10:43Z</cp:lastPrinted>
  <dcterms:created xsi:type="dcterms:W3CDTF">2019-01-09T22:58:24Z</dcterms:created>
  <dcterms:modified xsi:type="dcterms:W3CDTF">2019-02-08T17:55:08Z</dcterms:modified>
</cp:coreProperties>
</file>